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showInkAnnotation="0" codeName="ThisWorkbook" defaultThemeVersion="124226"/>
  <mc:AlternateContent xmlns:mc="http://schemas.openxmlformats.org/markup-compatibility/2006">
    <mc:Choice Requires="x15">
      <x15ac:absPath xmlns:x15ac="http://schemas.microsoft.com/office/spreadsheetml/2010/11/ac" url="\\pdc6601\#PDC6601\boekhouding\project BaselII\Disclosures pillar 3\voorbereiding Basel III toelichtingen 2021\Q4 rapportering\Finale versies 2021\"/>
    </mc:Choice>
  </mc:AlternateContent>
  <xr:revisionPtr revIDLastSave="0" documentId="13_ncr:1_{CF04C5BF-44A7-47B1-BDC3-950538E87A6D}" xr6:coauthVersionLast="47" xr6:coauthVersionMax="47" xr10:uidLastSave="{00000000-0000-0000-0000-000000000000}"/>
  <bookViews>
    <workbookView xWindow="28680" yWindow="-120" windowWidth="29040" windowHeight="15840" tabRatio="758" xr2:uid="{00000000-000D-0000-FFFF-FFFF00000000}"/>
  </bookViews>
  <sheets>
    <sheet name="Index" sheetId="94" r:id="rId1"/>
    <sheet name="OV1" sheetId="92" r:id="rId2"/>
    <sheet name="KM1" sheetId="93" r:id="rId3"/>
    <sheet name="OVC" sheetId="151" r:id="rId4"/>
    <sheet name="INS1" sheetId="105" r:id="rId5"/>
    <sheet name="INS2" sheetId="106" r:id="rId6"/>
    <sheet name="OVA" sheetId="148" r:id="rId7"/>
    <sheet name="OVB" sheetId="150" r:id="rId8"/>
    <sheet name="LI1" sheetId="108" r:id="rId9"/>
    <sheet name="LI2" sheetId="109" r:id="rId10"/>
    <sheet name="LI3" sheetId="110" r:id="rId11"/>
    <sheet name="LIA" sheetId="152" r:id="rId12"/>
    <sheet name="LIB" sheetId="153" r:id="rId13"/>
    <sheet name="CC1" sheetId="83" r:id="rId14"/>
    <sheet name="CC2 " sheetId="96" r:id="rId15"/>
    <sheet name="CCA" sheetId="107" r:id="rId16"/>
    <sheet name="CCyB1" sheetId="79" r:id="rId17"/>
    <sheet name="CCyB2" sheetId="80" r:id="rId18"/>
    <sheet name="LR1" sheetId="89" r:id="rId19"/>
    <sheet name="LR2" sheetId="90" r:id="rId20"/>
    <sheet name="LR3" sheetId="91" r:id="rId21"/>
    <sheet name="LRA" sheetId="154" r:id="rId22"/>
    <sheet name="LIQA" sheetId="165" r:id="rId23"/>
    <sheet name="LIQ1" sheetId="38" r:id="rId24"/>
    <sheet name="LIQB" sheetId="100" r:id="rId25"/>
    <sheet name="LIQ2" sheetId="82" r:id="rId26"/>
    <sheet name="CRA" sheetId="156" r:id="rId27"/>
    <sheet name="CRB" sheetId="157" r:id="rId28"/>
    <sheet name="CR1" sheetId="67" r:id="rId29"/>
    <sheet name="CR1-A" sheetId="97" r:id="rId30"/>
    <sheet name="CQ1" sheetId="69" r:id="rId31"/>
    <sheet name="CQ3" sheetId="119" r:id="rId32"/>
    <sheet name="CQ4" sheetId="72" r:id="rId33"/>
    <sheet name="CQ5" sheetId="73" r:id="rId34"/>
    <sheet name="CRC" sheetId="158" r:id="rId35"/>
    <sheet name="CR3" sheetId="53" r:id="rId36"/>
    <sheet name="CRD" sheetId="159" r:id="rId37"/>
    <sheet name="CR4" sheetId="39" r:id="rId38"/>
    <sheet name="CR5" sheetId="40" r:id="rId39"/>
    <sheet name="CRE" sheetId="160" r:id="rId40"/>
    <sheet name="CR6" sheetId="54" r:id="rId41"/>
    <sheet name="CR6-A" sheetId="120" r:id="rId42"/>
    <sheet name="CR7-A" sheetId="57" r:id="rId43"/>
    <sheet name="CR8" sheetId="58" r:id="rId44"/>
    <sheet name="CR9" sheetId="121" r:id="rId45"/>
    <sheet name="CR9.1" sheetId="122" r:id="rId46"/>
    <sheet name="CCRA" sheetId="161" r:id="rId47"/>
    <sheet name="CCR1" sheetId="23" r:id="rId48"/>
    <sheet name="CCR2" sheetId="24" r:id="rId49"/>
    <sheet name="CCR4" sheetId="26" r:id="rId50"/>
    <sheet name="CCR5" sheetId="27" r:id="rId51"/>
    <sheet name="CCR8" sheetId="30" r:id="rId52"/>
    <sheet name="SECA" sheetId="162" r:id="rId53"/>
    <sheet name="SEC1" sheetId="62" r:id="rId54"/>
    <sheet name="SEC4" sheetId="65" r:id="rId55"/>
    <sheet name="SEC5" sheetId="66" r:id="rId56"/>
    <sheet name="ORA" sheetId="146" r:id="rId57"/>
    <sheet name="OR1" sheetId="118" r:id="rId58"/>
    <sheet name="REMA" sheetId="164" r:id="rId59"/>
    <sheet name="REM1" sheetId="115" r:id="rId60"/>
    <sheet name="REM2" sheetId="116" r:id="rId61"/>
    <sheet name="REM5" sheetId="117" r:id="rId62"/>
    <sheet name="AE1" sheetId="112" r:id="rId63"/>
    <sheet name="AE2" sheetId="113" r:id="rId64"/>
    <sheet name="AE3" sheetId="114" r:id="rId65"/>
    <sheet name="AE4" sheetId="163" r:id="rId66"/>
    <sheet name="COVID2" sheetId="101" r:id="rId67"/>
    <sheet name="IFRS 9" sheetId="147" r:id="rId68"/>
  </sheets>
  <externalReferences>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s>
  <definedNames>
    <definedName name="_app3" localSheetId="63" hidden="1">{#N/A,#N/A,TRUE,"Sheet1"}</definedName>
    <definedName name="_app3" localSheetId="66" hidden="1">{#N/A,#N/A,TRUE,"Sheet1"}</definedName>
    <definedName name="_app3" localSheetId="31" hidden="1">{#N/A,#N/A,TRUE,"Sheet1"}</definedName>
    <definedName name="_app3" localSheetId="67" hidden="1">{#N/A,#N/A,TRUE,"Sheet1"}</definedName>
    <definedName name="_app3" localSheetId="8" hidden="1">{#N/A,#N/A,TRUE,"Sheet1"}</definedName>
    <definedName name="_app3" localSheetId="9" hidden="1">{#N/A,#N/A,TRUE,"Sheet1"}</definedName>
    <definedName name="_app3" localSheetId="22" hidden="1">{#N/A,#N/A,TRUE,"Sheet1"}</definedName>
    <definedName name="_app3" hidden="1">{#N/A,#N/A,TRUE,"Sheet1"}</definedName>
    <definedName name="_xlnm._FilterDatabase" localSheetId="0" hidden="1">Index!$B$4:$C$115</definedName>
    <definedName name="_ftnref1_50" localSheetId="11">'[1]Table 39_'!#REF!</definedName>
    <definedName name="_ftnref1_50" localSheetId="7">'[1]Table 39_'!#REF!</definedName>
    <definedName name="_ftnref1_50" localSheetId="3">'[1]Table 39_'!#REF!</definedName>
    <definedName name="_ftnref1_50">'[1]Table 39_'!#REF!</definedName>
    <definedName name="_ftnref1_50_10" localSheetId="11">'[2]Table 39_'!#REF!</definedName>
    <definedName name="_ftnref1_50_10" localSheetId="7">'[2]Table 39_'!#REF!</definedName>
    <definedName name="_ftnref1_50_10" localSheetId="3">'[2]Table 39_'!#REF!</definedName>
    <definedName name="_ftnref1_50_10">'[2]Table 39_'!#REF!</definedName>
    <definedName name="_ftnref1_50_15" localSheetId="11">'[2]Table 39_'!#REF!</definedName>
    <definedName name="_ftnref1_50_15" localSheetId="7">'[2]Table 39_'!#REF!</definedName>
    <definedName name="_ftnref1_50_15" localSheetId="3">'[2]Table 39_'!#REF!</definedName>
    <definedName name="_ftnref1_50_15">'[2]Table 39_'!#REF!</definedName>
    <definedName name="_ftnref1_50_18" localSheetId="11">'[2]Table 39_'!#REF!</definedName>
    <definedName name="_ftnref1_50_18" localSheetId="7">'[2]Table 39_'!#REF!</definedName>
    <definedName name="_ftnref1_50_18" localSheetId="3">'[2]Table 39_'!#REF!</definedName>
    <definedName name="_ftnref1_50_18">'[2]Table 39_'!#REF!</definedName>
    <definedName name="_ftnref1_50_19" localSheetId="11">'[2]Table 39_'!#REF!</definedName>
    <definedName name="_ftnref1_50_19" localSheetId="7">'[2]Table 39_'!#REF!</definedName>
    <definedName name="_ftnref1_50_19" localSheetId="3">'[2]Table 39_'!#REF!</definedName>
    <definedName name="_ftnref1_50_19">'[2]Table 39_'!#REF!</definedName>
    <definedName name="_ftnref1_50_20" localSheetId="11">'[2]Table 39_'!#REF!</definedName>
    <definedName name="_ftnref1_50_20" localSheetId="7">'[2]Table 39_'!#REF!</definedName>
    <definedName name="_ftnref1_50_20" localSheetId="3">'[2]Table 39_'!#REF!</definedName>
    <definedName name="_ftnref1_50_20">'[2]Table 39_'!#REF!</definedName>
    <definedName name="_ftnref1_50_21" localSheetId="11">'[2]Table 39_'!#REF!</definedName>
    <definedName name="_ftnref1_50_21" localSheetId="7">'[2]Table 39_'!#REF!</definedName>
    <definedName name="_ftnref1_50_21" localSheetId="3">'[2]Table 39_'!#REF!</definedName>
    <definedName name="_ftnref1_50_21">'[2]Table 39_'!#REF!</definedName>
    <definedName name="_ftnref1_50_23" localSheetId="11">'[2]Table 39_'!#REF!</definedName>
    <definedName name="_ftnref1_50_23" localSheetId="7">'[2]Table 39_'!#REF!</definedName>
    <definedName name="_ftnref1_50_23" localSheetId="3">'[2]Table 39_'!#REF!</definedName>
    <definedName name="_ftnref1_50_23">'[2]Table 39_'!#REF!</definedName>
    <definedName name="_ftnref1_50_24" localSheetId="11">'[2]Table 39_'!#REF!</definedName>
    <definedName name="_ftnref1_50_24" localSheetId="7">'[2]Table 39_'!#REF!</definedName>
    <definedName name="_ftnref1_50_24" localSheetId="3">'[2]Table 39_'!#REF!</definedName>
    <definedName name="_ftnref1_50_24">'[2]Table 39_'!#REF!</definedName>
    <definedName name="_ftnref1_50_4" localSheetId="11">'[2]Table 39_'!#REF!</definedName>
    <definedName name="_ftnref1_50_4" localSheetId="7">'[2]Table 39_'!#REF!</definedName>
    <definedName name="_ftnref1_50_4" localSheetId="3">'[2]Table 39_'!#REF!</definedName>
    <definedName name="_ftnref1_50_4">'[2]Table 39_'!#REF!</definedName>
    <definedName name="_ftnref1_50_5" localSheetId="11">'[2]Table 39_'!#REF!</definedName>
    <definedName name="_ftnref1_50_5" localSheetId="7">'[2]Table 39_'!#REF!</definedName>
    <definedName name="_ftnref1_50_5" localSheetId="3">'[2]Table 39_'!#REF!</definedName>
    <definedName name="_ftnref1_50_5">'[2]Table 39_'!#REF!</definedName>
    <definedName name="_ftnref1_51" localSheetId="11">'[1]Table 39_'!#REF!</definedName>
    <definedName name="_ftnref1_51" localSheetId="7">'[1]Table 39_'!#REF!</definedName>
    <definedName name="_ftnref1_51" localSheetId="3">'[1]Table 39_'!#REF!</definedName>
    <definedName name="_ftnref1_51">'[1]Table 39_'!#REF!</definedName>
    <definedName name="_ftnref1_51_10" localSheetId="11">'[2]Table 39_'!#REF!</definedName>
    <definedName name="_ftnref1_51_10" localSheetId="7">'[2]Table 39_'!#REF!</definedName>
    <definedName name="_ftnref1_51_10" localSheetId="3">'[2]Table 39_'!#REF!</definedName>
    <definedName name="_ftnref1_51_10">'[2]Table 39_'!#REF!</definedName>
    <definedName name="_ftnref1_51_15" localSheetId="11">'[2]Table 39_'!#REF!</definedName>
    <definedName name="_ftnref1_51_15" localSheetId="7">'[2]Table 39_'!#REF!</definedName>
    <definedName name="_ftnref1_51_15" localSheetId="3">'[2]Table 39_'!#REF!</definedName>
    <definedName name="_ftnref1_51_15">'[2]Table 39_'!#REF!</definedName>
    <definedName name="_ftnref1_51_18" localSheetId="11">'[2]Table 39_'!#REF!</definedName>
    <definedName name="_ftnref1_51_18" localSheetId="7">'[2]Table 39_'!#REF!</definedName>
    <definedName name="_ftnref1_51_18" localSheetId="3">'[2]Table 39_'!#REF!</definedName>
    <definedName name="_ftnref1_51_18">'[2]Table 39_'!#REF!</definedName>
    <definedName name="_ftnref1_51_19" localSheetId="11">'[2]Table 39_'!#REF!</definedName>
    <definedName name="_ftnref1_51_19" localSheetId="7">'[2]Table 39_'!#REF!</definedName>
    <definedName name="_ftnref1_51_19" localSheetId="3">'[2]Table 39_'!#REF!</definedName>
    <definedName name="_ftnref1_51_19">'[2]Table 39_'!#REF!</definedName>
    <definedName name="_ftnref1_51_20" localSheetId="11">'[2]Table 39_'!#REF!</definedName>
    <definedName name="_ftnref1_51_20" localSheetId="7">'[2]Table 39_'!#REF!</definedName>
    <definedName name="_ftnref1_51_20" localSheetId="3">'[2]Table 39_'!#REF!</definedName>
    <definedName name="_ftnref1_51_20">'[2]Table 39_'!#REF!</definedName>
    <definedName name="_ftnref1_51_21" localSheetId="11">'[2]Table 39_'!#REF!</definedName>
    <definedName name="_ftnref1_51_21" localSheetId="7">'[2]Table 39_'!#REF!</definedName>
    <definedName name="_ftnref1_51_21" localSheetId="3">'[2]Table 39_'!#REF!</definedName>
    <definedName name="_ftnref1_51_21">'[2]Table 39_'!#REF!</definedName>
    <definedName name="_ftnref1_51_23" localSheetId="11">'[2]Table 39_'!#REF!</definedName>
    <definedName name="_ftnref1_51_23" localSheetId="7">'[2]Table 39_'!#REF!</definedName>
    <definedName name="_ftnref1_51_23" localSheetId="3">'[2]Table 39_'!#REF!</definedName>
    <definedName name="_ftnref1_51_23">'[2]Table 39_'!#REF!</definedName>
    <definedName name="_ftnref1_51_24" localSheetId="11">'[2]Table 39_'!#REF!</definedName>
    <definedName name="_ftnref1_51_24" localSheetId="7">'[2]Table 39_'!#REF!</definedName>
    <definedName name="_ftnref1_51_24" localSheetId="3">'[2]Table 39_'!#REF!</definedName>
    <definedName name="_ftnref1_51_24">'[2]Table 39_'!#REF!</definedName>
    <definedName name="_ftnref1_51_4" localSheetId="11">'[2]Table 39_'!#REF!</definedName>
    <definedName name="_ftnref1_51_4" localSheetId="7">'[2]Table 39_'!#REF!</definedName>
    <definedName name="_ftnref1_51_4" localSheetId="3">'[2]Table 39_'!#REF!</definedName>
    <definedName name="_ftnref1_51_4">'[2]Table 39_'!#REF!</definedName>
    <definedName name="_ftnref1_51_5" localSheetId="11">'[2]Table 39_'!#REF!</definedName>
    <definedName name="_ftnref1_51_5" localSheetId="7">'[2]Table 39_'!#REF!</definedName>
    <definedName name="_ftnref1_51_5" localSheetId="3">'[2]Table 39_'!#REF!</definedName>
    <definedName name="_ftnref1_51_5">'[2]Table 39_'!#REF!</definedName>
    <definedName name="_h" localSheetId="11">'[2]Table 39_'!#REF!</definedName>
    <definedName name="_h" localSheetId="7">'[2]Table 39_'!#REF!</definedName>
    <definedName name="_h" localSheetId="3">'[2]Table 39_'!#REF!</definedName>
    <definedName name="_h">'[2]Table 39_'!#REF!</definedName>
    <definedName name="_NWt2">[3]Tier2!$A$1</definedName>
    <definedName name="a" localSheetId="63" hidden="1">{#N/A,#N/A,TRUE,"Sheet1"}</definedName>
    <definedName name="a" localSheetId="66" hidden="1">{#N/A,#N/A,TRUE,"Sheet1"}</definedName>
    <definedName name="a" localSheetId="31" hidden="1">{#N/A,#N/A,TRUE,"Sheet1"}</definedName>
    <definedName name="a" localSheetId="67" hidden="1">{#N/A,#N/A,TRUE,"Sheet1"}</definedName>
    <definedName name="a" localSheetId="8" hidden="1">{#N/A,#N/A,TRUE,"Sheet1"}</definedName>
    <definedName name="a" localSheetId="9" hidden="1">{#N/A,#N/A,TRUE,"Sheet1"}</definedName>
    <definedName name="a" localSheetId="22" hidden="1">{#N/A,#N/A,TRUE,"Sheet1"}</definedName>
    <definedName name="a" hidden="1">{#N/A,#N/A,TRUE,"Sheet1"}</definedName>
    <definedName name="Accounting">[4]Parameters!$C$109:$C$112</definedName>
    <definedName name="AD_list">[3]AcqDiv!$I$74:$AD$74</definedName>
    <definedName name="AddNotes">'[3]Capital Base'!$R$4</definedName>
    <definedName name="AP">'[5]Lists-Aux'!$D:$D</definedName>
    <definedName name="App">[6]Lists!$A$27:$A$29</definedName>
    <definedName name="approval_email_path">[7]Constants!$B$37</definedName>
    <definedName name="as_of_date2">[7]Constants!$B$11</definedName>
    <definedName name="as_of_date3">[7]Constants!$B$12</definedName>
    <definedName name="AT">'[8]Lists-Aux'!$B:$B</definedName>
    <definedName name="B2B1ratio">[3]ActualsCalc!$CY$83</definedName>
    <definedName name="B2floors">[3]Settings!$G$6:$H$10</definedName>
    <definedName name="B3_phasein">[3]Settings!$J$27:$M$33</definedName>
    <definedName name="B3date">[3]Settings!$G$23</definedName>
    <definedName name="balance" localSheetId="63" hidden="1">{#N/A,#N/A,TRUE,"Sheet1"}</definedName>
    <definedName name="balance" localSheetId="66" hidden="1">{#N/A,#N/A,TRUE,"Sheet1"}</definedName>
    <definedName name="balance" localSheetId="31" hidden="1">{#N/A,#N/A,TRUE,"Sheet1"}</definedName>
    <definedName name="balance" localSheetId="67" hidden="1">{#N/A,#N/A,TRUE,"Sheet1"}</definedName>
    <definedName name="balance" localSheetId="8" hidden="1">{#N/A,#N/A,TRUE,"Sheet1"}</definedName>
    <definedName name="balance" localSheetId="9" hidden="1">{#N/A,#N/A,TRUE,"Sheet1"}</definedName>
    <definedName name="balance" localSheetId="22" hidden="1">{#N/A,#N/A,TRUE,"Sheet1"}</definedName>
    <definedName name="balance" hidden="1">{#N/A,#N/A,TRUE,"Sheet1"}</definedName>
    <definedName name="balance1" localSheetId="63" hidden="1">{#N/A,#N/A,TRUE,"Sheet1"}</definedName>
    <definedName name="balance1" localSheetId="66" hidden="1">{#N/A,#N/A,TRUE,"Sheet1"}</definedName>
    <definedName name="balance1" localSheetId="31" hidden="1">{#N/A,#N/A,TRUE,"Sheet1"}</definedName>
    <definedName name="balance1" localSheetId="67" hidden="1">{#N/A,#N/A,TRUE,"Sheet1"}</definedName>
    <definedName name="balance1" localSheetId="8" hidden="1">{#N/A,#N/A,TRUE,"Sheet1"}</definedName>
    <definedName name="balance1" localSheetId="9" hidden="1">{#N/A,#N/A,TRUE,"Sheet1"}</definedName>
    <definedName name="balance1" localSheetId="22" hidden="1">{#N/A,#N/A,TRUE,"Sheet1"}</definedName>
    <definedName name="balance1" hidden="1">{#N/A,#N/A,TRUE,"Sheet1"}</definedName>
    <definedName name="BankType">[4]Parameters!$C$113:$C$115</definedName>
    <definedName name="BAS">'[5]Lists-Aux'!$A:$A</definedName>
    <definedName name="Basel">[9]Parameters!$C$32:$C$33</definedName>
    <definedName name="Basel12" localSheetId="11">#REF!</definedName>
    <definedName name="Basel12" localSheetId="7">#REF!</definedName>
    <definedName name="Basel12" localSheetId="3">#REF!</definedName>
    <definedName name="Basel12">#REF!</definedName>
    <definedName name="bln">[3]CapPos!$E$4</definedName>
    <definedName name="BT">'[5]Lists-Aux'!$E:$E</definedName>
    <definedName name="BuCaps">[3]Settings!$J$56:$M$61</definedName>
    <definedName name="CaCoBu">[3]Settings!$G$39:$H$44</definedName>
    <definedName name="cad1_filename">[7]Constants!$B$134</definedName>
    <definedName name="cad1_filename_prev">[7]Constants!$B$139</definedName>
    <definedName name="cad1_path">[7]Constants!$B$133</definedName>
    <definedName name="cad1_path_prev">[7]Constants!$B$138</definedName>
    <definedName name="cad1_ws1">[7]Constants!$B$135</definedName>
    <definedName name="CallMethod">[3]Hybrids!$N$5:$N$6</definedName>
    <definedName name="Carlos" localSheetId="11">#REF!</definedName>
    <definedName name="Carlos" localSheetId="7">#REF!</definedName>
    <definedName name="Carlos" localSheetId="3">#REF!</definedName>
    <definedName name="Carlos">#REF!</definedName>
    <definedName name="CAS_PrintRange">[3]ActualsCalc!$A$2:$Z$5,[3]ActualsCalc!$A$22:$Z$25,[3]ActualsCalc!$A$29:$Z$78,[3]ActualsCalc!$A$94:$Z$473,[3]ActualsCalc!$A$162:$Z$196,[3]ActualsCalc!$A$579:$Z$722,[3]ActualsCalc!$A$876:$Z$960,[3]ActualsCalc!$A$1051:$Z$1236</definedName>
    <definedName name="CCROTC" localSheetId="11">#REF!</definedName>
    <definedName name="CCROTC" localSheetId="7">#REF!</definedName>
    <definedName name="CCROTC" localSheetId="3">#REF!</definedName>
    <definedName name="CCROTC">#REF!</definedName>
    <definedName name="CCRSFT" localSheetId="11">#REF!</definedName>
    <definedName name="CCRSFT" localSheetId="7">#REF!</definedName>
    <definedName name="CCRSFT" localSheetId="3">#REF!</definedName>
    <definedName name="CCRSFT">#REF!</definedName>
    <definedName name="CoCyBu">[3]Settings!$G$45:$H$50</definedName>
    <definedName name="COF">'[8]Lists-Aux'!$G:$G</definedName>
    <definedName name="COI">'[5]Lists-Aux'!$H:$H</definedName>
    <definedName name="ColumnShiftIn">[3]CompareQ!$I$1</definedName>
    <definedName name="ColumnShiftText">[3]CompareQ!$D$3</definedName>
    <definedName name="confor">[3]Settings!$AD$7:$AH$16</definedName>
    <definedName name="COVID1" localSheetId="66">'[10]Regulatory Capital'!#REF!</definedName>
    <definedName name="COVID1" localSheetId="41">'[10]Regulatory Capital'!#REF!</definedName>
    <definedName name="COVID1" localSheetId="44">'[10]Regulatory Capital'!#REF!</definedName>
    <definedName name="COVID1" localSheetId="45">'[10]Regulatory Capital'!#REF!</definedName>
    <definedName name="COVID1" localSheetId="67">'[10]Regulatory Capital'!#REF!</definedName>
    <definedName name="COVID1" localSheetId="11">'[10]Regulatory Capital'!#REF!</definedName>
    <definedName name="COVID1" localSheetId="57">'[10]Regulatory Capital'!#REF!</definedName>
    <definedName name="COVID1" localSheetId="7">'[10]Regulatory Capital'!#REF!</definedName>
    <definedName name="COVID1" localSheetId="3">'[10]Regulatory Capital'!#REF!</definedName>
    <definedName name="COVID1" localSheetId="60">'[10]Regulatory Capital'!#REF!</definedName>
    <definedName name="COVID1" localSheetId="61">'[10]Regulatory Capital'!#REF!</definedName>
    <definedName name="COVID1">'[10]Regulatory Capital'!#REF!</definedName>
    <definedName name="CP">'[5]Lists-Aux'!$I:$I</definedName>
    <definedName name="CQS">'[5]Lists-Aux'!$J:$J</definedName>
    <definedName name="CR_3" localSheetId="63">'[10]Regulatory Capital'!#REF!</definedName>
    <definedName name="CR_3" localSheetId="66">'[10]Regulatory Capital'!#REF!</definedName>
    <definedName name="CR_3" localSheetId="31">'[10]Regulatory Capital'!#REF!</definedName>
    <definedName name="CR_3" localSheetId="41">'[10]Regulatory Capital'!#REF!</definedName>
    <definedName name="CR_3" localSheetId="44">'[10]Regulatory Capital'!#REF!</definedName>
    <definedName name="CR_3" localSheetId="45">'[10]Regulatory Capital'!#REF!</definedName>
    <definedName name="CR_3" localSheetId="67">'[10]Regulatory Capital'!#REF!</definedName>
    <definedName name="CR_3" localSheetId="11">'[10]Regulatory Capital'!#REF!</definedName>
    <definedName name="CR_3" localSheetId="57">'[10]Regulatory Capital'!#REF!</definedName>
    <definedName name="CR_3" localSheetId="7">'[10]Regulatory Capital'!#REF!</definedName>
    <definedName name="CR_3" localSheetId="3">'[10]Regulatory Capital'!#REF!</definedName>
    <definedName name="CR_3" localSheetId="60">'[10]Regulatory Capital'!#REF!</definedName>
    <definedName name="CR_3" localSheetId="61">'[10]Regulatory Capital'!#REF!</definedName>
    <definedName name="CR_3">'[10]Regulatory Capital'!#REF!</definedName>
    <definedName name="CR_4" localSheetId="63">'[10]Regulatory Capital'!#REF!</definedName>
    <definedName name="CR_4" localSheetId="66">'[10]Regulatory Capital'!#REF!</definedName>
    <definedName name="CR_4" localSheetId="41">'[10]Regulatory Capital'!#REF!</definedName>
    <definedName name="CR_4" localSheetId="44">'[10]Regulatory Capital'!#REF!</definedName>
    <definedName name="CR_4" localSheetId="45">'[10]Regulatory Capital'!#REF!</definedName>
    <definedName name="CR_4" localSheetId="67">'[10]Regulatory Capital'!#REF!</definedName>
    <definedName name="CR_4" localSheetId="11">'[10]Regulatory Capital'!#REF!</definedName>
    <definedName name="CR_4" localSheetId="57">'[10]Regulatory Capital'!#REF!</definedName>
    <definedName name="CR_4" localSheetId="7">'[10]Regulatory Capital'!#REF!</definedName>
    <definedName name="CR_4" localSheetId="3">'[10]Regulatory Capital'!#REF!</definedName>
    <definedName name="CR_4" localSheetId="60">'[10]Regulatory Capital'!#REF!</definedName>
    <definedName name="CR_4" localSheetId="61">'[10]Regulatory Capital'!#REF!</definedName>
    <definedName name="CR_4">'[10]Regulatory Capital'!#REF!</definedName>
    <definedName name="CR_5" localSheetId="63">'[10]Regulatory Capital'!#REF!</definedName>
    <definedName name="CR_5" localSheetId="66">'[10]Regulatory Capital'!#REF!</definedName>
    <definedName name="CR_5" localSheetId="41">'[10]Regulatory Capital'!#REF!</definedName>
    <definedName name="CR_5" localSheetId="44">'[10]Regulatory Capital'!#REF!</definedName>
    <definedName name="CR_5" localSheetId="45">'[10]Regulatory Capital'!#REF!</definedName>
    <definedName name="CR_5" localSheetId="67">'[10]Regulatory Capital'!#REF!</definedName>
    <definedName name="CR_5" localSheetId="11">'[10]Regulatory Capital'!#REF!</definedName>
    <definedName name="CR_5" localSheetId="57">'[10]Regulatory Capital'!#REF!</definedName>
    <definedName name="CR_5" localSheetId="7">'[10]Regulatory Capital'!#REF!</definedName>
    <definedName name="CR_5" localSheetId="3">'[10]Regulatory Capital'!#REF!</definedName>
    <definedName name="CR_5" localSheetId="60">'[10]Regulatory Capital'!#REF!</definedName>
    <definedName name="CR_5" localSheetId="61">'[10]Regulatory Capital'!#REF!</definedName>
    <definedName name="CR_5">'[10]Regulatory Capital'!#REF!</definedName>
    <definedName name="cs_1dhvar_current" localSheetId="63">'[10]Risk Measures for IMA'!#REF!</definedName>
    <definedName name="cs_1dhvar_current" localSheetId="66">'[10]Risk Measures for IMA'!#REF!</definedName>
    <definedName name="cs_1dhvar_current" localSheetId="41">'[10]Risk Measures for IMA'!#REF!</definedName>
    <definedName name="cs_1dhvar_current" localSheetId="44">'[10]Risk Measures for IMA'!#REF!</definedName>
    <definedName name="cs_1dhvar_current" localSheetId="45">'[10]Risk Measures for IMA'!#REF!</definedName>
    <definedName name="cs_1dhvar_current" localSheetId="67">'[10]Risk Measures for IMA'!#REF!</definedName>
    <definedName name="cs_1dhvar_current" localSheetId="11">'[10]Risk Measures for IMA'!#REF!</definedName>
    <definedName name="cs_1dhvar_current" localSheetId="57">'[10]Risk Measures for IMA'!#REF!</definedName>
    <definedName name="cs_1dhvar_current" localSheetId="7">'[10]Risk Measures for IMA'!#REF!</definedName>
    <definedName name="cs_1dhvar_current" localSheetId="3">'[10]Risk Measures for IMA'!#REF!</definedName>
    <definedName name="cs_1dhvar_current" localSheetId="60">'[10]Risk Measures for IMA'!#REF!</definedName>
    <definedName name="cs_1dhvar_current" localSheetId="61">'[10]Risk Measures for IMA'!#REF!</definedName>
    <definedName name="cs_1dhvar_current">'[10]Risk Measures for IMA'!#REF!</definedName>
    <definedName name="cs_1dhvar_prev" localSheetId="63">'[10]Risk Measures for IMA'!#REF!</definedName>
    <definedName name="cs_1dhvar_prev" localSheetId="66">'[10]Risk Measures for IMA'!#REF!</definedName>
    <definedName name="cs_1dhvar_prev" localSheetId="41">'[10]Risk Measures for IMA'!#REF!</definedName>
    <definedName name="cs_1dhvar_prev" localSheetId="44">'[10]Risk Measures for IMA'!#REF!</definedName>
    <definedName name="cs_1dhvar_prev" localSheetId="45">'[10]Risk Measures for IMA'!#REF!</definedName>
    <definedName name="cs_1dhvar_prev" localSheetId="67">'[10]Risk Measures for IMA'!#REF!</definedName>
    <definedName name="cs_1dhvar_prev" localSheetId="11">'[10]Risk Measures for IMA'!#REF!</definedName>
    <definedName name="cs_1dhvar_prev" localSheetId="57">'[10]Risk Measures for IMA'!#REF!</definedName>
    <definedName name="cs_1dhvar_prev" localSheetId="7">'[10]Risk Measures for IMA'!#REF!</definedName>
    <definedName name="cs_1dhvar_prev" localSheetId="3">'[10]Risk Measures for IMA'!#REF!</definedName>
    <definedName name="cs_1dhvar_prev" localSheetId="60">'[10]Risk Measures for IMA'!#REF!</definedName>
    <definedName name="cs_1dhvar_prev" localSheetId="61">'[10]Risk Measures for IMA'!#REF!</definedName>
    <definedName name="cs_1dhvar_prev">'[10]Risk Measures for IMA'!#REF!</definedName>
    <definedName name="CS_CY">'[7]Risk Measures for IMA'!$Y:$Y</definedName>
    <definedName name="CS_PP">'[7]Risk Measures for IMA'!$AF:$AF</definedName>
    <definedName name="CS_PY">'[7]Risk Measures for IMA'!$R:$R</definedName>
    <definedName name="CT">'[5]Lists-Aux'!$K:$K</definedName>
    <definedName name="CT1S">[3]Settings!$J$7:$L$11</definedName>
    <definedName name="Date_AVA">[7]Constants!$B$88</definedName>
    <definedName name="Date_Capital">[7]Constants!$B$70</definedName>
    <definedName name="DCM" localSheetId="63" hidden="1">{"'Intranet Graphs'!$M$58","'Intranet Graphs'!$J$64","'Intranet Graphs'!$P$45"}</definedName>
    <definedName name="DCM" localSheetId="66" hidden="1">{"'Intranet Graphs'!$M$58","'Intranet Graphs'!$J$64","'Intranet Graphs'!$P$45"}</definedName>
    <definedName name="DCM" localSheetId="31" hidden="1">{"'Intranet Graphs'!$M$58","'Intranet Graphs'!$J$64","'Intranet Graphs'!$P$45"}</definedName>
    <definedName name="DCM" localSheetId="67" hidden="1">{"'Intranet Graphs'!$M$58","'Intranet Graphs'!$J$64","'Intranet Graphs'!$P$45"}</definedName>
    <definedName name="DCM" localSheetId="8" hidden="1">{"'Intranet Graphs'!$M$58","'Intranet Graphs'!$J$64","'Intranet Graphs'!$P$45"}</definedName>
    <definedName name="DCM" localSheetId="9" hidden="1">{"'Intranet Graphs'!$M$58","'Intranet Graphs'!$J$64","'Intranet Graphs'!$P$45"}</definedName>
    <definedName name="DCM" localSheetId="22" hidden="1">{"'Intranet Graphs'!$M$58","'Intranet Graphs'!$J$64","'Intranet Graphs'!$P$45"}</definedName>
    <definedName name="DCM" hidden="1">{"'Intranet Graphs'!$M$58","'Intranet Graphs'!$J$64","'Intranet Graphs'!$P$45"}</definedName>
    <definedName name="DCMx" localSheetId="63" hidden="1">{"'Intranet Graphs'!$M$58","'Intranet Graphs'!$J$64","'Intranet Graphs'!$P$45"}</definedName>
    <definedName name="DCMx" localSheetId="66" hidden="1">{"'Intranet Graphs'!$M$58","'Intranet Graphs'!$J$64","'Intranet Graphs'!$P$45"}</definedName>
    <definedName name="DCMx" localSheetId="31" hidden="1">{"'Intranet Graphs'!$M$58","'Intranet Graphs'!$J$64","'Intranet Graphs'!$P$45"}</definedName>
    <definedName name="DCMx" localSheetId="67" hidden="1">{"'Intranet Graphs'!$M$58","'Intranet Graphs'!$J$64","'Intranet Graphs'!$P$45"}</definedName>
    <definedName name="DCMx" localSheetId="8" hidden="1">{"'Intranet Graphs'!$M$58","'Intranet Graphs'!$J$64","'Intranet Graphs'!$P$45"}</definedName>
    <definedName name="DCMx" localSheetId="9" hidden="1">{"'Intranet Graphs'!$M$58","'Intranet Graphs'!$J$64","'Intranet Graphs'!$P$45"}</definedName>
    <definedName name="DCMx" localSheetId="22" hidden="1">{"'Intranet Graphs'!$M$58","'Intranet Graphs'!$J$64","'Intranet Graphs'!$P$45"}</definedName>
    <definedName name="DCMx" hidden="1">{"'Intranet Graphs'!$M$58","'Intranet Graphs'!$J$64","'Intranet Graphs'!$P$45"}</definedName>
    <definedName name="dfd" localSheetId="11">[4]Parameters!#REF!</definedName>
    <definedName name="dfd" localSheetId="7">[4]Parameters!#REF!</definedName>
    <definedName name="dfd" localSheetId="3">[4]Parameters!#REF!</definedName>
    <definedName name="dfd">[4]Parameters!#REF!</definedName>
    <definedName name="DimensionsNames">[8]Dimensions!$B$2:$B$79</definedName>
    <definedName name="dsa" localSheetId="11">#REF!</definedName>
    <definedName name="dsa" localSheetId="7">#REF!</definedName>
    <definedName name="dsa" localSheetId="3">#REF!</definedName>
    <definedName name="dsa">#REF!</definedName>
    <definedName name="edc">[11]Members!$D$3:E$2477</definedName>
    <definedName name="Eps">[3]Settings!$D$44</definedName>
    <definedName name="eq_1dhvar_current" localSheetId="63">'[10]Risk Measures for IMA'!#REF!</definedName>
    <definedName name="eq_1dhvar_current" localSheetId="66">'[10]Risk Measures for IMA'!#REF!</definedName>
    <definedName name="eq_1dhvar_current" localSheetId="31">'[10]Risk Measures for IMA'!#REF!</definedName>
    <definedName name="eq_1dhvar_current" localSheetId="41">'[10]Risk Measures for IMA'!#REF!</definedName>
    <definedName name="eq_1dhvar_current" localSheetId="44">'[10]Risk Measures for IMA'!#REF!</definedName>
    <definedName name="eq_1dhvar_current" localSheetId="45">'[10]Risk Measures for IMA'!#REF!</definedName>
    <definedName name="eq_1dhvar_current" localSheetId="67">'[10]Risk Measures for IMA'!#REF!</definedName>
    <definedName name="eq_1dhvar_current" localSheetId="11">'[10]Risk Measures for IMA'!#REF!</definedName>
    <definedName name="eq_1dhvar_current" localSheetId="57">'[10]Risk Measures for IMA'!#REF!</definedName>
    <definedName name="eq_1dhvar_current" localSheetId="7">'[10]Risk Measures for IMA'!#REF!</definedName>
    <definedName name="eq_1dhvar_current" localSheetId="3">'[10]Risk Measures for IMA'!#REF!</definedName>
    <definedName name="eq_1dhvar_current" localSheetId="60">'[10]Risk Measures for IMA'!#REF!</definedName>
    <definedName name="eq_1dhvar_current" localSheetId="61">'[10]Risk Measures for IMA'!#REF!</definedName>
    <definedName name="eq_1dhvar_current">'[10]Risk Measures for IMA'!#REF!</definedName>
    <definedName name="eq_1dhvar_prev" localSheetId="63">'[10]Risk Measures for IMA'!#REF!</definedName>
    <definedName name="eq_1dhvar_prev" localSheetId="66">'[10]Risk Measures for IMA'!#REF!</definedName>
    <definedName name="eq_1dhvar_prev" localSheetId="31">'[10]Risk Measures for IMA'!#REF!</definedName>
    <definedName name="eq_1dhvar_prev" localSheetId="41">'[10]Risk Measures for IMA'!#REF!</definedName>
    <definedName name="eq_1dhvar_prev" localSheetId="44">'[10]Risk Measures for IMA'!#REF!</definedName>
    <definedName name="eq_1dhvar_prev" localSheetId="45">'[10]Risk Measures for IMA'!#REF!</definedName>
    <definedName name="eq_1dhvar_prev" localSheetId="67">'[10]Risk Measures for IMA'!#REF!</definedName>
    <definedName name="eq_1dhvar_prev" localSheetId="11">'[10]Risk Measures for IMA'!#REF!</definedName>
    <definedName name="eq_1dhvar_prev" localSheetId="57">'[10]Risk Measures for IMA'!#REF!</definedName>
    <definedName name="eq_1dhvar_prev" localSheetId="7">'[10]Risk Measures for IMA'!#REF!</definedName>
    <definedName name="eq_1dhvar_prev" localSheetId="3">'[10]Risk Measures for IMA'!#REF!</definedName>
    <definedName name="eq_1dhvar_prev" localSheetId="60">'[10]Risk Measures for IMA'!#REF!</definedName>
    <definedName name="eq_1dhvar_prev" localSheetId="61">'[10]Risk Measures for IMA'!#REF!</definedName>
    <definedName name="eq_1dhvar_prev">'[10]Risk Measures for IMA'!#REF!</definedName>
    <definedName name="EQ_CY">'[7]Risk Measures for IMA'!$Z:$Z</definedName>
    <definedName name="EQ_PP">'[7]Risk Measures for IMA'!$AG:$AG</definedName>
    <definedName name="EQ_PY">'[7]Risk Measures for IMA'!$S:$S</definedName>
    <definedName name="ER">'[5]Lists-Aux'!$N:$N</definedName>
    <definedName name="ExclAD">[3]ActualsCalc!$I$1</definedName>
    <definedName name="eza" localSheetId="41">'[10]Regulatory Capital'!#REF!</definedName>
    <definedName name="eza" localSheetId="44">'[10]Regulatory Capital'!#REF!</definedName>
    <definedName name="eza" localSheetId="45">'[10]Regulatory Capital'!#REF!</definedName>
    <definedName name="eza" localSheetId="67">'[10]Regulatory Capital'!#REF!</definedName>
    <definedName name="eza" localSheetId="11">'[10]Regulatory Capital'!#REF!</definedName>
    <definedName name="eza" localSheetId="57">'[10]Regulatory Capital'!#REF!</definedName>
    <definedName name="eza" localSheetId="7">'[10]Regulatory Capital'!#REF!</definedName>
    <definedName name="eza" localSheetId="3">'[10]Regulatory Capital'!#REF!</definedName>
    <definedName name="eza" localSheetId="60">'[10]Regulatory Capital'!#REF!</definedName>
    <definedName name="eza" localSheetId="61">'[10]Regulatory Capital'!#REF!</definedName>
    <definedName name="eza">'[10]Regulatory Capital'!#REF!</definedName>
    <definedName name="factk">[7]Constants!$B$50</definedName>
    <definedName name="factm">[7]Constants!$B$49</definedName>
    <definedName name="FailedCheck">[3]Checks!$D$1</definedName>
    <definedName name="FCccys">[3]ActualsCalc!$C$27:$C$38</definedName>
    <definedName name="FCyear">[3]Forecasts!$W$5</definedName>
    <definedName name="fdsg" localSheetId="11">'[1]Table 39_'!#REF!</definedName>
    <definedName name="fdsg" localSheetId="7">'[1]Table 39_'!#REF!</definedName>
    <definedName name="fdsg" localSheetId="3">'[1]Table 39_'!#REF!</definedName>
    <definedName name="fdsg">'[1]Table 39_'!#REF!</definedName>
    <definedName name="fg" localSheetId="66">'[10]Regulatory Capital'!#REF!</definedName>
    <definedName name="fg" localSheetId="41">'[10]Regulatory Capital'!#REF!</definedName>
    <definedName name="fg" localSheetId="44">'[10]Regulatory Capital'!#REF!</definedName>
    <definedName name="fg" localSheetId="45">'[10]Regulatory Capital'!#REF!</definedName>
    <definedName name="fg" localSheetId="67">'[10]Regulatory Capital'!#REF!</definedName>
    <definedName name="fg" localSheetId="11">'[10]Regulatory Capital'!#REF!</definedName>
    <definedName name="fg" localSheetId="57">'[10]Regulatory Capital'!#REF!</definedName>
    <definedName name="fg" localSheetId="7">'[10]Regulatory Capital'!#REF!</definedName>
    <definedName name="fg" localSheetId="3">'[10]Regulatory Capital'!#REF!</definedName>
    <definedName name="fg" localSheetId="60">'[10]Regulatory Capital'!#REF!</definedName>
    <definedName name="fg" localSheetId="61">'[10]Regulatory Capital'!#REF!</definedName>
    <definedName name="fg">'[10]Regulatory Capital'!#REF!</definedName>
    <definedName name="FirstForecastDate">[3]ActualsCalc!$BZ$3</definedName>
    <definedName name="ForecastDates">[3]Forecasts!$BI$9:$CC$9</definedName>
    <definedName name="Frequency">[6]Lists!$A$21:$A$25</definedName>
    <definedName name="FutureDates">[3]Forecasts!$AD$5:$AW$5</definedName>
    <definedName name="fx_1dhvar_current" localSheetId="63">'[10]Risk Measures for IMA'!#REF!</definedName>
    <definedName name="fx_1dhvar_current" localSheetId="66">'[10]Risk Measures for IMA'!#REF!</definedName>
    <definedName name="fx_1dhvar_current" localSheetId="31">'[10]Risk Measures for IMA'!#REF!</definedName>
    <definedName name="fx_1dhvar_current" localSheetId="41">'[10]Risk Measures for IMA'!#REF!</definedName>
    <definedName name="fx_1dhvar_current" localSheetId="44">'[10]Risk Measures for IMA'!#REF!</definedName>
    <definedName name="fx_1dhvar_current" localSheetId="45">'[10]Risk Measures for IMA'!#REF!</definedName>
    <definedName name="fx_1dhvar_current" localSheetId="67">'[10]Risk Measures for IMA'!#REF!</definedName>
    <definedName name="fx_1dhvar_current" localSheetId="11">'[10]Risk Measures for IMA'!#REF!</definedName>
    <definedName name="fx_1dhvar_current" localSheetId="57">'[10]Risk Measures for IMA'!#REF!</definedName>
    <definedName name="fx_1dhvar_current" localSheetId="7">'[10]Risk Measures for IMA'!#REF!</definedName>
    <definedName name="fx_1dhvar_current" localSheetId="3">'[10]Risk Measures for IMA'!#REF!</definedName>
    <definedName name="fx_1dhvar_current" localSheetId="60">'[10]Risk Measures for IMA'!#REF!</definedName>
    <definedName name="fx_1dhvar_current" localSheetId="61">'[10]Risk Measures for IMA'!#REF!</definedName>
    <definedName name="fx_1dhvar_current">'[10]Risk Measures for IMA'!#REF!</definedName>
    <definedName name="fx_1dhvar_prev" localSheetId="63">'[10]Risk Measures for IMA'!#REF!</definedName>
    <definedName name="fx_1dhvar_prev" localSheetId="66">'[10]Risk Measures for IMA'!#REF!</definedName>
    <definedName name="fx_1dhvar_prev" localSheetId="31">'[10]Risk Measures for IMA'!#REF!</definedName>
    <definedName name="fx_1dhvar_prev" localSheetId="41">'[10]Risk Measures for IMA'!#REF!</definedName>
    <definedName name="fx_1dhvar_prev" localSheetId="44">'[10]Risk Measures for IMA'!#REF!</definedName>
    <definedName name="fx_1dhvar_prev" localSheetId="45">'[10]Risk Measures for IMA'!#REF!</definedName>
    <definedName name="fx_1dhvar_prev" localSheetId="67">'[10]Risk Measures for IMA'!#REF!</definedName>
    <definedName name="fx_1dhvar_prev" localSheetId="11">'[10]Risk Measures for IMA'!#REF!</definedName>
    <definedName name="fx_1dhvar_prev" localSheetId="57">'[10]Risk Measures for IMA'!#REF!</definedName>
    <definedName name="fx_1dhvar_prev" localSheetId="7">'[10]Risk Measures for IMA'!#REF!</definedName>
    <definedName name="fx_1dhvar_prev" localSheetId="3">'[10]Risk Measures for IMA'!#REF!</definedName>
    <definedName name="fx_1dhvar_prev" localSheetId="60">'[10]Risk Measures for IMA'!#REF!</definedName>
    <definedName name="fx_1dhvar_prev" localSheetId="61">'[10]Risk Measures for IMA'!#REF!</definedName>
    <definedName name="fx_1dhvar_prev">'[10]Risk Measures for IMA'!#REF!</definedName>
    <definedName name="FX_CY">'[7]Risk Measures for IMA'!$AA:$AA</definedName>
    <definedName name="FX_PP">'[7]Risk Measures for IMA'!$AH:$AH</definedName>
    <definedName name="FX_PY">'[7]Risk Measures for IMA'!$T:$T</definedName>
    <definedName name="FXcurrencies">[3]ActualsCalc!$C$26:$C$38</definedName>
    <definedName name="FXrates">[3]ActualsCalc!$C$26:$DD$38</definedName>
    <definedName name="GA">'[5]Lists-Aux'!$P:$P</definedName>
    <definedName name="gretsyh" localSheetId="11">'[10]Regulatory Capital'!#REF!</definedName>
    <definedName name="gretsyh" localSheetId="7">'[10]Regulatory Capital'!#REF!</definedName>
    <definedName name="gretsyh" localSheetId="3">'[10]Regulatory Capital'!#REF!</definedName>
    <definedName name="gretsyh">'[10]Regulatory Capital'!#REF!</definedName>
    <definedName name="Group">[4]Parameters!$C$93:$C$94</definedName>
    <definedName name="Group2">[12]Parameters!$C$42:$C$43</definedName>
    <definedName name="gt" localSheetId="63" hidden="1">{#N/A,#N/A,TRUE,"Sheet1"}</definedName>
    <definedName name="gt" localSheetId="66" hidden="1">{#N/A,#N/A,TRUE,"Sheet1"}</definedName>
    <definedName name="gt" localSheetId="31" hidden="1">{#N/A,#N/A,TRUE,"Sheet1"}</definedName>
    <definedName name="gt" localSheetId="67" hidden="1">{#N/A,#N/A,TRUE,"Sheet1"}</definedName>
    <definedName name="gt" localSheetId="9" hidden="1">{#N/A,#N/A,TRUE,"Sheet1"}</definedName>
    <definedName name="gt" localSheetId="22" hidden="1">{#N/A,#N/A,TRUE,"Sheet1"}</definedName>
    <definedName name="gt" hidden="1">{#N/A,#N/A,TRUE,"Sheet1"}</definedName>
    <definedName name="ho" localSheetId="11">#REF!</definedName>
    <definedName name="ho" localSheetId="7">#REF!</definedName>
    <definedName name="ho" localSheetId="3">#REF!</definedName>
    <definedName name="ho">#REF!</definedName>
    <definedName name="holidayrange">[7]Constants!$B$2:$C$7</definedName>
    <definedName name="HTML_CodePage" hidden="1">1252</definedName>
    <definedName name="HTML_Control" localSheetId="63" hidden="1">{"'Intranet Graphs'!$M$58","'Intranet Graphs'!$J$64","'Intranet Graphs'!$P$45"}</definedName>
    <definedName name="HTML_Control" localSheetId="66" hidden="1">{"'Intranet Graphs'!$M$58","'Intranet Graphs'!$J$64","'Intranet Graphs'!$P$45"}</definedName>
    <definedName name="HTML_Control" localSheetId="31" hidden="1">{"'Intranet Graphs'!$M$58","'Intranet Graphs'!$J$64","'Intranet Graphs'!$P$45"}</definedName>
    <definedName name="HTML_Control" localSheetId="67" hidden="1">{"'Intranet Graphs'!$M$58","'Intranet Graphs'!$J$64","'Intranet Graphs'!$P$45"}</definedName>
    <definedName name="HTML_Control" localSheetId="8" hidden="1">{"'Intranet Graphs'!$M$58","'Intranet Graphs'!$J$64","'Intranet Graphs'!$P$45"}</definedName>
    <definedName name="HTML_Control" localSheetId="9" hidden="1">{"'Intranet Graphs'!$M$58","'Intranet Graphs'!$J$64","'Intranet Graphs'!$P$45"}</definedName>
    <definedName name="HTML_Control" localSheetId="22" hidden="1">{"'Intranet Graphs'!$M$58","'Intranet Graphs'!$J$64","'Intranet Graphs'!$P$45"}</definedName>
    <definedName name="HTML_Control" hidden="1">{"'Intranet Graphs'!$M$58","'Intranet Graphs'!$J$64","'Intranet Graphs'!$P$45"}</definedName>
    <definedName name="HTML_Control_NEw" localSheetId="63" hidden="1">{"'Intranet Graphs'!$M$58","'Intranet Graphs'!$J$64","'Intranet Graphs'!$P$45"}</definedName>
    <definedName name="HTML_Control_NEw" localSheetId="66" hidden="1">{"'Intranet Graphs'!$M$58","'Intranet Graphs'!$J$64","'Intranet Graphs'!$P$45"}</definedName>
    <definedName name="HTML_Control_NEw" localSheetId="31" hidden="1">{"'Intranet Graphs'!$M$58","'Intranet Graphs'!$J$64","'Intranet Graphs'!$P$45"}</definedName>
    <definedName name="HTML_Control_NEw" localSheetId="67" hidden="1">{"'Intranet Graphs'!$M$58","'Intranet Graphs'!$J$64","'Intranet Graphs'!$P$45"}</definedName>
    <definedName name="HTML_Control_NEw" localSheetId="8" hidden="1">{"'Intranet Graphs'!$M$58","'Intranet Graphs'!$J$64","'Intranet Graphs'!$P$45"}</definedName>
    <definedName name="HTML_Control_NEw" localSheetId="9" hidden="1">{"'Intranet Graphs'!$M$58","'Intranet Graphs'!$J$64","'Intranet Graphs'!$P$45"}</definedName>
    <definedName name="HTML_Control_NEw" localSheetId="22" hidden="1">{"'Intranet Graphs'!$M$58","'Intranet Graphs'!$J$64","'Intranet Graphs'!$P$45"}</definedName>
    <definedName name="HTML_Control_NEw" hidden="1">{"'Intranet Graphs'!$M$58","'Intranet Graphs'!$J$64","'Intranet Graphs'!$P$45"}</definedName>
    <definedName name="HTML_Controlx" localSheetId="63" hidden="1">{"'Intranet Graphs'!$M$58","'Intranet Graphs'!$J$64","'Intranet Graphs'!$P$45"}</definedName>
    <definedName name="HTML_Controlx" localSheetId="66" hidden="1">{"'Intranet Graphs'!$M$58","'Intranet Graphs'!$J$64","'Intranet Graphs'!$P$45"}</definedName>
    <definedName name="HTML_Controlx" localSheetId="31" hidden="1">{"'Intranet Graphs'!$M$58","'Intranet Graphs'!$J$64","'Intranet Graphs'!$P$45"}</definedName>
    <definedName name="HTML_Controlx" localSheetId="67" hidden="1">{"'Intranet Graphs'!$M$58","'Intranet Graphs'!$J$64","'Intranet Graphs'!$P$45"}</definedName>
    <definedName name="HTML_Controlx" localSheetId="8" hidden="1">{"'Intranet Graphs'!$M$58","'Intranet Graphs'!$J$64","'Intranet Graphs'!$P$45"}</definedName>
    <definedName name="HTML_Controlx" localSheetId="9" hidden="1">{"'Intranet Graphs'!$M$58","'Intranet Graphs'!$J$64","'Intranet Graphs'!$P$45"}</definedName>
    <definedName name="HTML_Controlx" localSheetId="22" hidden="1">{"'Intranet Graphs'!$M$58","'Intranet Graphs'!$J$64","'Intranet Graphs'!$P$45"}</definedName>
    <definedName name="HTML_Controlx" hidden="1">{"'Intranet Graphs'!$M$58","'Intranet Graphs'!$J$64","'Intranet Graphs'!$P$45"}</definedName>
    <definedName name="HTML_Description" hidden="1">""</definedName>
    <definedName name="HTML_Email" hidden="1">""</definedName>
    <definedName name="HTML_Header" hidden="1">"Intranet Graphs"</definedName>
    <definedName name="HTML_LastUpdate" hidden="1">"25/04/01"</definedName>
    <definedName name="HTML_LineAfter" hidden="1">FALSE</definedName>
    <definedName name="HTML_LineBefore" hidden="1">FALSE</definedName>
    <definedName name="HTML_Name" hidden="1">"P.J.T. Kolfschoten"</definedName>
    <definedName name="HTML_OBDlg2" hidden="1">TRUE</definedName>
    <definedName name="HTML_OBDlg4" hidden="1">TRUE</definedName>
    <definedName name="HTML_OS" hidden="1">0</definedName>
    <definedName name="HTML_PathFile" hidden="1">"H:\docs\MyHTML.htm"</definedName>
    <definedName name="HTML_Title" hidden="1">"Book2"</definedName>
    <definedName name="IM">'[5]Lists-Aux'!$Q:$Q</definedName>
    <definedName name="input_copies_path">[7]Constants!$B$36</definedName>
    <definedName name="InputColumn">'[3]Capital Base'!$Q$1</definedName>
    <definedName name="InputColumnPrevious">[3]CompareQ!$I$3</definedName>
    <definedName name="InputQuartersFC">[3]Forecasts!$AD$1</definedName>
    <definedName name="InputSource">[3]ActualsCalc!$I$5</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_CY">'[7]Risk Measures for IMA'!$AB:$AB</definedName>
    <definedName name="IR_PP">'[7]Risk Measures for IMA'!$AI:$AI</definedName>
    <definedName name="IR_PY">'[7]Risk Measures for IMA'!$U:$U</definedName>
    <definedName name="JedenRadekPodSestavou" localSheetId="11">#REF!</definedName>
    <definedName name="JedenRadekPodSestavou" localSheetId="7">#REF!</definedName>
    <definedName name="JedenRadekPodSestavou" localSheetId="3">#REF!</definedName>
    <definedName name="JedenRadekPodSestavou">#REF!</definedName>
    <definedName name="JedenRadekPodSestavou_11" localSheetId="11">#REF!</definedName>
    <definedName name="JedenRadekPodSestavou_11" localSheetId="7">#REF!</definedName>
    <definedName name="JedenRadekPodSestavou_11" localSheetId="3">#REF!</definedName>
    <definedName name="JedenRadekPodSestavou_11">#REF!</definedName>
    <definedName name="JedenRadekPodSestavou_2" localSheetId="11">#REF!</definedName>
    <definedName name="JedenRadekPodSestavou_2" localSheetId="7">#REF!</definedName>
    <definedName name="JedenRadekPodSestavou_2" localSheetId="3">#REF!</definedName>
    <definedName name="JedenRadekPodSestavou_2">#REF!</definedName>
    <definedName name="JedenRadekPodSestavou_28" localSheetId="11">#REF!</definedName>
    <definedName name="JedenRadekPodSestavou_28" localSheetId="7">#REF!</definedName>
    <definedName name="JedenRadekPodSestavou_28" localSheetId="3">#REF!</definedName>
    <definedName name="JedenRadekPodSestavou_28">#REF!</definedName>
    <definedName name="JedenRadekVedleSestavy" localSheetId="11">#REF!</definedName>
    <definedName name="JedenRadekVedleSestavy" localSheetId="7">#REF!</definedName>
    <definedName name="JedenRadekVedleSestavy" localSheetId="3">#REF!</definedName>
    <definedName name="JedenRadekVedleSestavy">#REF!</definedName>
    <definedName name="JedenRadekVedleSestavy_11" localSheetId="11">#REF!</definedName>
    <definedName name="JedenRadekVedleSestavy_11" localSheetId="7">#REF!</definedName>
    <definedName name="JedenRadekVedleSestavy_11" localSheetId="3">#REF!</definedName>
    <definedName name="JedenRadekVedleSestavy_11">#REF!</definedName>
    <definedName name="JedenRadekVedleSestavy_2" localSheetId="11">#REF!</definedName>
    <definedName name="JedenRadekVedleSestavy_2" localSheetId="7">#REF!</definedName>
    <definedName name="JedenRadekVedleSestavy_2" localSheetId="3">#REF!</definedName>
    <definedName name="JedenRadekVedleSestavy_2">#REF!</definedName>
    <definedName name="JedenRadekVedleSestavy_28" localSheetId="11">#REF!</definedName>
    <definedName name="JedenRadekVedleSestavy_28" localSheetId="7">#REF!</definedName>
    <definedName name="JedenRadekVedleSestavy_28" localSheetId="3">#REF!</definedName>
    <definedName name="JedenRadekVedleSestavy_28">#REF!</definedName>
    <definedName name="kk">'[13]List details'!$C$5:$C$8</definedName>
    <definedName name="LatestKnown">[3]ActualsCalc!$BZ$6</definedName>
    <definedName name="LevRatio">[3]Settings!$J$69:$M$72</definedName>
    <definedName name="LiftECban">[3]Settings!$R$44</definedName>
    <definedName name="lkp5c47cf6d20164a748b485ee23595a849">'[14]1'!$A$2:$A$251</definedName>
    <definedName name="ll">'[13]List details'!$C$5:$C$8</definedName>
    <definedName name="MaxOblastTabulky" localSheetId="11">#REF!</definedName>
    <definedName name="MaxOblastTabulky" localSheetId="7">#REF!</definedName>
    <definedName name="MaxOblastTabulky" localSheetId="3">#REF!</definedName>
    <definedName name="MaxOblastTabulky">#REF!</definedName>
    <definedName name="MaxOblastTabulky_11" localSheetId="11">#REF!</definedName>
    <definedName name="MaxOblastTabulky_11" localSheetId="7">#REF!</definedName>
    <definedName name="MaxOblastTabulky_11" localSheetId="3">#REF!</definedName>
    <definedName name="MaxOblastTabulky_11">#REF!</definedName>
    <definedName name="MaxOblastTabulky_2" localSheetId="11">#REF!</definedName>
    <definedName name="MaxOblastTabulky_2" localSheetId="7">#REF!</definedName>
    <definedName name="MaxOblastTabulky_2" localSheetId="3">#REF!</definedName>
    <definedName name="MaxOblastTabulky_2">#REF!</definedName>
    <definedName name="MaxOblastTabulky_28" localSheetId="11">#REF!</definedName>
    <definedName name="MaxOblastTabulky_28" localSheetId="7">#REF!</definedName>
    <definedName name="MaxOblastTabulky_28" localSheetId="3">#REF!</definedName>
    <definedName name="MaxOblastTabulky_28">#REF!</definedName>
    <definedName name="MC">'[8]Lists-Aux'!$C:$C</definedName>
    <definedName name="Members">[8]Members!$D$3:E$2992</definedName>
    <definedName name="MemberStatereporting">[15]Lists!$B$2:$B$29</definedName>
    <definedName name="Methods">[3]Forecasts!$BF$19:$BF$27</definedName>
    <definedName name="MethodTable">[3]Settings!$T$6:$Y$15</definedName>
    <definedName name="mkrim_filename">[7]Constants!$B$107</definedName>
    <definedName name="mkrim_filename_prev">[7]Constants!$B$121</definedName>
    <definedName name="mkrim_path">[7]Constants!$B$106</definedName>
    <definedName name="mkrim_path_prev">[7]Constants!$B$120</definedName>
    <definedName name="mkrim_ws1">[7]Constants!$B$108</definedName>
    <definedName name="MTPy1">[3]AcqDiv!$AA$3</definedName>
    <definedName name="NEWNAME" localSheetId="63" hidden="1">{"'Intranet Graphs'!$M$58","'Intranet Graphs'!$J$64","'Intranet Graphs'!$P$45"}</definedName>
    <definedName name="NEWNAME" localSheetId="66" hidden="1">{"'Intranet Graphs'!$M$58","'Intranet Graphs'!$J$64","'Intranet Graphs'!$P$45"}</definedName>
    <definedName name="NEWNAME" localSheetId="31" hidden="1">{"'Intranet Graphs'!$M$58","'Intranet Graphs'!$J$64","'Intranet Graphs'!$P$45"}</definedName>
    <definedName name="NEWNAME" localSheetId="67" hidden="1">{"'Intranet Graphs'!$M$58","'Intranet Graphs'!$J$64","'Intranet Graphs'!$P$45"}</definedName>
    <definedName name="NEWNAME" localSheetId="8" hidden="1">{"'Intranet Graphs'!$M$58","'Intranet Graphs'!$J$64","'Intranet Graphs'!$P$45"}</definedName>
    <definedName name="NEWNAME" localSheetId="9" hidden="1">{"'Intranet Graphs'!$M$58","'Intranet Graphs'!$J$64","'Intranet Graphs'!$P$45"}</definedName>
    <definedName name="NEWNAME" localSheetId="22" hidden="1">{"'Intranet Graphs'!$M$58","'Intranet Graphs'!$J$64","'Intranet Graphs'!$P$45"}</definedName>
    <definedName name="NEWNAME" hidden="1">{"'Intranet Graphs'!$M$58","'Intranet Graphs'!$J$64","'Intranet Graphs'!$P$45"}</definedName>
    <definedName name="No">[3]Forecasts!$L$1</definedName>
    <definedName name="NWad">[3]AcqDiv!$A$1</definedName>
    <definedName name="NWfc">[3]Forecasts!$BI$1</definedName>
    <definedName name="NWhy">[3]Hybrids!$A$1</definedName>
    <definedName name="NWin">[3]ActualsCalc!$A$1</definedName>
    <definedName name="NWtargets">[3]Targets!$A$1</definedName>
    <definedName name="NWwfi">[3]WFInfo!$A$1</definedName>
    <definedName name="OblastDat2" localSheetId="11">#REF!</definedName>
    <definedName name="OblastDat2" localSheetId="7">#REF!</definedName>
    <definedName name="OblastDat2" localSheetId="3">#REF!</definedName>
    <definedName name="OblastDat2">#REF!</definedName>
    <definedName name="OblastDat2_11" localSheetId="11">#REF!</definedName>
    <definedName name="OblastDat2_11" localSheetId="7">#REF!</definedName>
    <definedName name="OblastDat2_11" localSheetId="3">#REF!</definedName>
    <definedName name="OblastDat2_11">#REF!</definedName>
    <definedName name="OblastDat2_2" localSheetId="11">#REF!</definedName>
    <definedName name="OblastDat2_2" localSheetId="7">#REF!</definedName>
    <definedName name="OblastDat2_2" localSheetId="3">#REF!</definedName>
    <definedName name="OblastDat2_2">#REF!</definedName>
    <definedName name="OblastDat2_28" localSheetId="11">#REF!</definedName>
    <definedName name="OblastDat2_28" localSheetId="7">#REF!</definedName>
    <definedName name="OblastDat2_28" localSheetId="3">#REF!</definedName>
    <definedName name="OblastDat2_28">#REF!</definedName>
    <definedName name="OblastNadpisuRadku" localSheetId="11">#REF!</definedName>
    <definedName name="OblastNadpisuRadku" localSheetId="7">#REF!</definedName>
    <definedName name="OblastNadpisuRadku" localSheetId="3">#REF!</definedName>
    <definedName name="OblastNadpisuRadku">#REF!</definedName>
    <definedName name="OblastNadpisuRadku_11" localSheetId="11">#REF!</definedName>
    <definedName name="OblastNadpisuRadku_11" localSheetId="7">#REF!</definedName>
    <definedName name="OblastNadpisuRadku_11" localSheetId="3">#REF!</definedName>
    <definedName name="OblastNadpisuRadku_11">#REF!</definedName>
    <definedName name="OblastNadpisuRadku_2" localSheetId="11">#REF!</definedName>
    <definedName name="OblastNadpisuRadku_2" localSheetId="7">#REF!</definedName>
    <definedName name="OblastNadpisuRadku_2" localSheetId="3">#REF!</definedName>
    <definedName name="OblastNadpisuRadku_2">#REF!</definedName>
    <definedName name="OblastNadpisuRadku_28" localSheetId="11">#REF!</definedName>
    <definedName name="OblastNadpisuRadku_28" localSheetId="7">#REF!</definedName>
    <definedName name="OblastNadpisuRadku_28" localSheetId="3">#REF!</definedName>
    <definedName name="OblastNadpisuRadku_28">#REF!</definedName>
    <definedName name="OblastNadpisuSloupcu" localSheetId="11">#REF!</definedName>
    <definedName name="OblastNadpisuSloupcu" localSheetId="7">#REF!</definedName>
    <definedName name="OblastNadpisuSloupcu" localSheetId="3">#REF!</definedName>
    <definedName name="OblastNadpisuSloupcu">#REF!</definedName>
    <definedName name="OblastNadpisuSloupcu_11" localSheetId="11">#REF!</definedName>
    <definedName name="OblastNadpisuSloupcu_11" localSheetId="7">#REF!</definedName>
    <definedName name="OblastNadpisuSloupcu_11" localSheetId="3">#REF!</definedName>
    <definedName name="OblastNadpisuSloupcu_11">#REF!</definedName>
    <definedName name="OblastNadpisuSloupcu_2" localSheetId="11">#REF!</definedName>
    <definedName name="OblastNadpisuSloupcu_2" localSheetId="7">#REF!</definedName>
    <definedName name="OblastNadpisuSloupcu_2" localSheetId="3">#REF!</definedName>
    <definedName name="OblastNadpisuSloupcu_2">#REF!</definedName>
    <definedName name="OblastNadpisuSloupcu_28" localSheetId="11">#REF!</definedName>
    <definedName name="OblastNadpisuSloupcu_28" localSheetId="7">#REF!</definedName>
    <definedName name="OblastNadpisuSloupcu_28" localSheetId="3">#REF!</definedName>
    <definedName name="OblastNadpisuSloupcu_28">#REF!</definedName>
    <definedName name="OpRisk" localSheetId="11">#REF!</definedName>
    <definedName name="OpRisk" localSheetId="7">#REF!</definedName>
    <definedName name="OpRisk" localSheetId="3">#REF!</definedName>
    <definedName name="OpRisk">#REF!</definedName>
    <definedName name="P2buffer">[3]Settings!$G$57:$H$60</definedName>
    <definedName name="PC" localSheetId="63">#REF!</definedName>
    <definedName name="PC" localSheetId="66">#REF!</definedName>
    <definedName name="PC" localSheetId="31">#REF!</definedName>
    <definedName name="PC" localSheetId="41">#REF!</definedName>
    <definedName name="PC" localSheetId="44">#REF!</definedName>
    <definedName name="PC" localSheetId="45">#REF!</definedName>
    <definedName name="PC" localSheetId="67">#REF!</definedName>
    <definedName name="PC" localSheetId="11">#REF!</definedName>
    <definedName name="PC" localSheetId="57">#REF!</definedName>
    <definedName name="PC" localSheetId="7">#REF!</definedName>
    <definedName name="PC" localSheetId="3">#REF!</definedName>
    <definedName name="PC" localSheetId="60">#REF!</definedName>
    <definedName name="PC" localSheetId="61">#REF!</definedName>
    <definedName name="PC">#REF!</definedName>
    <definedName name="PCT">'[5]Lists-Aux'!$U:$U</definedName>
    <definedName name="Periods">[3]Forecasts!$V$6</definedName>
    <definedName name="PFPubl06">[3]Settings!$D$41</definedName>
    <definedName name="PI">'[5]Lists-Aux'!$V:$V</definedName>
    <definedName name="PL">'[5]Lists-Aux'!$W:$W</definedName>
    <definedName name="PP_date">[7]Constants!$B$20</definedName>
    <definedName name="PP_year">[7]Constants!$B$21</definedName>
    <definedName name="PQ_date">[7]Constants!$B$24</definedName>
    <definedName name="PR">'[5]Lists-Aux'!$X:$X</definedName>
    <definedName name="previous_report_path">[7]Constants!$B$33</definedName>
    <definedName name="previous_reporting_year" localSheetId="63">[7]Constants!#REF!</definedName>
    <definedName name="previous_reporting_year" localSheetId="66">[7]Constants!#REF!</definedName>
    <definedName name="previous_reporting_year" localSheetId="31">[7]Constants!#REF!</definedName>
    <definedName name="previous_reporting_year" localSheetId="41">[7]Constants!#REF!</definedName>
    <definedName name="previous_reporting_year" localSheetId="44">[7]Constants!#REF!</definedName>
    <definedName name="previous_reporting_year" localSheetId="45">[7]Constants!#REF!</definedName>
    <definedName name="previous_reporting_year" localSheetId="67">[7]Constants!#REF!</definedName>
    <definedName name="previous_reporting_year" localSheetId="11">[7]Constants!#REF!</definedName>
    <definedName name="previous_reporting_year" localSheetId="57">[7]Constants!#REF!</definedName>
    <definedName name="previous_reporting_year" localSheetId="7">[7]Constants!#REF!</definedName>
    <definedName name="previous_reporting_year" localSheetId="3">[7]Constants!#REF!</definedName>
    <definedName name="previous_reporting_year" localSheetId="60">[7]Constants!#REF!</definedName>
    <definedName name="previous_reporting_year" localSheetId="61">[7]Constants!#REF!</definedName>
    <definedName name="previous_reporting_year">[7]Constants!#REF!</definedName>
    <definedName name="_xlnm.Print_Area" localSheetId="64">'AE3'!$B$2:$E$13</definedName>
    <definedName name="_xlnm.Print_Area" localSheetId="48">'CCR2'!$A$1:$F$10</definedName>
    <definedName name="_xlnm.Print_Area" localSheetId="50">'CCR5'!$A$1:$L$16</definedName>
    <definedName name="_xlnm.Print_Area" localSheetId="37">'CR4'!$B$2:$L$23</definedName>
    <definedName name="_xlnm.Print_Area" localSheetId="38">'CR5'!$B$2:$T$23</definedName>
    <definedName name="_xlnm.Print_Area" localSheetId="40">'CR6'!$A$2:$R$65</definedName>
    <definedName name="_xlnm.Print_Area" localSheetId="41">'CR6-A'!$B$2:$K$25</definedName>
    <definedName name="_xlnm.Print_Area" localSheetId="42">'CR7-A'!$B$2:$T$33</definedName>
    <definedName name="_xlnm.Print_Area" localSheetId="43">'CR8'!$A$2:$G$17</definedName>
    <definedName name="_xlnm.Print_Area" localSheetId="44">'CR9'!$A$2:$L$62</definedName>
    <definedName name="_xlnm.Print_Area" localSheetId="45">'CR9.1'!$A$2:$J$30</definedName>
    <definedName name="_xlnm.Print_Area" localSheetId="67">'IFRS 9'!$B$2:$G$29</definedName>
    <definedName name="_xlnm.Print_Area" localSheetId="23">'LIQ1'!$A$1:$L$38</definedName>
    <definedName name="_xlnm.Print_Area" localSheetId="18">'LR1'!$B$2:$D$19</definedName>
    <definedName name="_xlnm.Print_Area" localSheetId="19">'LR2'!$B$2:$E$72</definedName>
    <definedName name="_xlnm.Print_Area" localSheetId="20">'LR3'!$B$2:$D$16</definedName>
    <definedName name="_xlnm.Print_Area" localSheetId="55">'SEC5'!$B$1:$F$18</definedName>
    <definedName name="Print_Area_MI" localSheetId="11">#REF!</definedName>
    <definedName name="Print_Area_MI" localSheetId="7">#REF!</definedName>
    <definedName name="Print_Area_MI" localSheetId="3">#REF!</definedName>
    <definedName name="Print_Area_MI">#REF!</definedName>
    <definedName name="Print_Area_MI_11" localSheetId="11">#REF!</definedName>
    <definedName name="Print_Area_MI_11" localSheetId="7">#REF!</definedName>
    <definedName name="Print_Area_MI_11" localSheetId="3">#REF!</definedName>
    <definedName name="Print_Area_MI_11">#REF!</definedName>
    <definedName name="Print_Area_MI_2" localSheetId="11">#REF!</definedName>
    <definedName name="Print_Area_MI_2" localSheetId="7">#REF!</definedName>
    <definedName name="Print_Area_MI_2" localSheetId="3">#REF!</definedName>
    <definedName name="Print_Area_MI_2">#REF!</definedName>
    <definedName name="Print_Area_MI_28" localSheetId="11">#REF!</definedName>
    <definedName name="Print_Area_MI_28" localSheetId="7">#REF!</definedName>
    <definedName name="Print_Area_MI_28" localSheetId="3">#REF!</definedName>
    <definedName name="Print_Area_MI_28">#REF!</definedName>
    <definedName name="Print_Titles_MI" localSheetId="11">#REF!</definedName>
    <definedName name="Print_Titles_MI" localSheetId="7">#REF!</definedName>
    <definedName name="Print_Titles_MI" localSheetId="3">#REF!</definedName>
    <definedName name="Print_Titles_MI">#REF!</definedName>
    <definedName name="Print_Titles_MI_11" localSheetId="11">#REF!</definedName>
    <definedName name="Print_Titles_MI_11" localSheetId="7">#REF!</definedName>
    <definedName name="Print_Titles_MI_11" localSheetId="3">#REF!</definedName>
    <definedName name="Print_Titles_MI_11">#REF!</definedName>
    <definedName name="Print_Titles_MI_2" localSheetId="11">#REF!</definedName>
    <definedName name="Print_Titles_MI_2" localSheetId="7">#REF!</definedName>
    <definedName name="Print_Titles_MI_2" localSheetId="3">#REF!</definedName>
    <definedName name="Print_Titles_MI_2">#REF!</definedName>
    <definedName name="Print_Titles_MI_28" localSheetId="11">#REF!</definedName>
    <definedName name="Print_Titles_MI_28" localSheetId="7">#REF!</definedName>
    <definedName name="Print_Titles_MI_28" localSheetId="3">#REF!</definedName>
    <definedName name="Print_Titles_MI_28">#REF!</definedName>
    <definedName name="PY_date">[7]Constants!$B$16</definedName>
    <definedName name="PY_year">[7]Constants!$B$17</definedName>
    <definedName name="PYQ_date">[7]Constants!$B$28</definedName>
    <definedName name="Quarter_Capital">[7]Constants!$B$71</definedName>
    <definedName name="Quarters">[3]ActualsCalc!$A$4:$CY$4</definedName>
    <definedName name="Question04">[16]Options!$B$3:$B$7</definedName>
    <definedName name="Question05">[16]Options!$B$11:$B$14</definedName>
    <definedName name="Question06">[16]Options!$B$17:$B$19</definedName>
    <definedName name="Question07">[16]Options!$D$3:$D$8</definedName>
    <definedName name="Question10">[16]Options!$D$11:$D$14</definedName>
    <definedName name="Question12">[16]Options!$F$3:$F$4</definedName>
    <definedName name="Question14">[16]Options!$F$7:$F$8</definedName>
    <definedName name="Question17">[16]Options!$F$11:$F$14</definedName>
    <definedName name="Question20">[16]Options!$B$22:$B$24</definedName>
    <definedName name="Question22">[16]Options!$F$17:$F$19</definedName>
    <definedName name="Question23">[16]Options!$F$22:$F$23</definedName>
    <definedName name="Question25">[16]Options!$F$28:$F$31</definedName>
    <definedName name="Question27a">[16]Options!$D$17:$D$19</definedName>
    <definedName name="Question28">[16]Options!$B$28:$B$32</definedName>
    <definedName name="RC_1_2">'[7]Regulatory Capital'!$E$5</definedName>
    <definedName name="RC_1_3">'[7]Regulatory Capital'!$E$6</definedName>
    <definedName name="RC_1_4">'[7]Regulatory Capital'!$E$8</definedName>
    <definedName name="RC_1_5">'[7]Regulatory Capital'!$E$9</definedName>
    <definedName name="RC_1_6">'[7]Regulatory Capital'!$E$11</definedName>
    <definedName name="RC_1_7">'[7]Regulatory Capital'!$E$12</definedName>
    <definedName name="RC_2_2">'[7]Regulatory Capital'!$G$5</definedName>
    <definedName name="RC_2_3">'[7]Regulatory Capital'!$G$6</definedName>
    <definedName name="RC_2_4">'[7]Regulatory Capital'!$G$8</definedName>
    <definedName name="RC_2_5">'[7]Regulatory Capital'!$G$9</definedName>
    <definedName name="RC_2_6">'[7]Regulatory Capital'!$G$11</definedName>
    <definedName name="RC_2_7">'[7]Regulatory Capital'!$G$12</definedName>
    <definedName name="RC_3_2">'[7]Regulatory Capital'!$I$5</definedName>
    <definedName name="RC_3_3">'[7]Regulatory Capital'!$I$6</definedName>
    <definedName name="RC_3_4">'[7]Regulatory Capital'!$I$8</definedName>
    <definedName name="RC_3_5">'[7]Regulatory Capital'!$I$9</definedName>
    <definedName name="RC_3_6">'[7]Regulatory Capital'!$I$11</definedName>
    <definedName name="RC_3_7">'[7]Regulatory Capital'!$I$12</definedName>
    <definedName name="RC_4_1" localSheetId="63">'[7]EC and RC'!#REF!</definedName>
    <definedName name="RC_4_1" localSheetId="66">'[7]EC and RC'!#REF!</definedName>
    <definedName name="RC_4_1" localSheetId="31">'[7]EC and RC'!#REF!</definedName>
    <definedName name="RC_4_1" localSheetId="41">'[7]EC and RC'!#REF!</definedName>
    <definedName name="RC_4_1" localSheetId="44">'[7]EC and RC'!#REF!</definedName>
    <definedName name="RC_4_1" localSheetId="45">'[7]EC and RC'!#REF!</definedName>
    <definedName name="RC_4_1" localSheetId="67">'[7]EC and RC'!#REF!</definedName>
    <definedName name="RC_4_1" localSheetId="11">'[7]EC and RC'!#REF!</definedName>
    <definedName name="RC_4_1" localSheetId="57">'[7]EC and RC'!#REF!</definedName>
    <definedName name="RC_4_1" localSheetId="7">'[7]EC and RC'!#REF!</definedName>
    <definedName name="RC_4_1" localSheetId="3">'[7]EC and RC'!#REF!</definedName>
    <definedName name="RC_4_1" localSheetId="60">'[7]EC and RC'!#REF!</definedName>
    <definedName name="RC_4_1" localSheetId="61">'[7]EC and RC'!#REF!</definedName>
    <definedName name="RC_4_1">'[7]EC and RC'!#REF!</definedName>
    <definedName name="RC_4_2">'[7]Regulatory Capital'!$L$5</definedName>
    <definedName name="RC_4_3">'[7]Regulatory Capital'!$L$6</definedName>
    <definedName name="RC_4_4">'[7]Regulatory Capital'!$L$8</definedName>
    <definedName name="RC_4_5">'[7]Regulatory Capital'!$L$9</definedName>
    <definedName name="RC_4_6">'[7]Regulatory Capital'!$L$11</definedName>
    <definedName name="RC_4_7">'[7]Regulatory Capital'!$L$12</definedName>
    <definedName name="RC_5_2">'[7]Regulatory Capital'!$N$5</definedName>
    <definedName name="RC_5_3">'[7]Regulatory Capital'!$N$6</definedName>
    <definedName name="RC_5_4">'[7]Regulatory Capital'!$N$8</definedName>
    <definedName name="RC_5_5">'[7]Regulatory Capital'!$N$9</definedName>
    <definedName name="RC_5_6">'[7]Regulatory Capital'!$N$11</definedName>
    <definedName name="RC_5_7">'[7]Regulatory Capital'!$N$12</definedName>
    <definedName name="rc_formula1" localSheetId="63">[7]Constants!#REF!</definedName>
    <definedName name="rc_formula1" localSheetId="66">[7]Constants!#REF!</definedName>
    <definedName name="rc_formula1" localSheetId="31">[7]Constants!#REF!</definedName>
    <definedName name="rc_formula1" localSheetId="41">[7]Constants!#REF!</definedName>
    <definedName name="rc_formula1" localSheetId="44">[7]Constants!#REF!</definedName>
    <definedName name="rc_formula1" localSheetId="45">[7]Constants!#REF!</definedName>
    <definedName name="rc_formula1" localSheetId="67">[7]Constants!#REF!</definedName>
    <definedName name="rc_formula1" localSheetId="11">[7]Constants!#REF!</definedName>
    <definedName name="rc_formula1" localSheetId="57">[7]Constants!#REF!</definedName>
    <definedName name="rc_formula1" localSheetId="7">[7]Constants!#REF!</definedName>
    <definedName name="rc_formula1" localSheetId="3">[7]Constants!#REF!</definedName>
    <definedName name="rc_formula1" localSheetId="60">[7]Constants!#REF!</definedName>
    <definedName name="rc_formula1" localSheetId="61">[7]Constants!#REF!</definedName>
    <definedName name="rc_formula1">[7]Constants!#REF!</definedName>
    <definedName name="RC_startdate_new_tool">[7]Constants!$B$73</definedName>
    <definedName name="re" localSheetId="66">'[10]Regulatory Capital'!#REF!</definedName>
    <definedName name="re" localSheetId="41">'[10]Regulatory Capital'!#REF!</definedName>
    <definedName name="re" localSheetId="44">'[10]Regulatory Capital'!#REF!</definedName>
    <definedName name="re" localSheetId="45">'[10]Regulatory Capital'!#REF!</definedName>
    <definedName name="re" localSheetId="67">'[10]Regulatory Capital'!#REF!</definedName>
    <definedName name="re" localSheetId="11">'[10]Regulatory Capital'!#REF!</definedName>
    <definedName name="re" localSheetId="57">'[10]Regulatory Capital'!#REF!</definedName>
    <definedName name="re" localSheetId="7">'[10]Regulatory Capital'!#REF!</definedName>
    <definedName name="re" localSheetId="3">'[10]Regulatory Capital'!#REF!</definedName>
    <definedName name="re" localSheetId="60">'[10]Regulatory Capital'!#REF!</definedName>
    <definedName name="re" localSheetId="61">'[10]Regulatory Capital'!#REF!</definedName>
    <definedName name="re">'[10]Regulatory Capital'!#REF!</definedName>
    <definedName name="redemption">[3]Hybrids!$O$5:$O$6</definedName>
    <definedName name="report_filename">[7]Constants!$B$40</definedName>
    <definedName name="report_filename2">[7]Constants!$B$41</definedName>
    <definedName name="report_filename3">[7]Constants!$B$42</definedName>
    <definedName name="report_name">[7]Control!$D$4</definedName>
    <definedName name="report_path">[7]Constants!$B$34</definedName>
    <definedName name="Reporting_Date">[7]Control!$H$10</definedName>
    <definedName name="reporting_day" localSheetId="63">[7]Constants!#REF!</definedName>
    <definedName name="reporting_day" localSheetId="66">[7]Constants!#REF!</definedName>
    <definedName name="reporting_day" localSheetId="31">[7]Constants!#REF!</definedName>
    <definedName name="reporting_day" localSheetId="41">[7]Constants!#REF!</definedName>
    <definedName name="reporting_day" localSheetId="44">[7]Constants!#REF!</definedName>
    <definedName name="reporting_day" localSheetId="45">[7]Constants!#REF!</definedName>
    <definedName name="reporting_day" localSheetId="67">[7]Constants!#REF!</definedName>
    <definedName name="reporting_day" localSheetId="11">[7]Constants!#REF!</definedName>
    <definedName name="reporting_day" localSheetId="57">[7]Constants!#REF!</definedName>
    <definedName name="reporting_day" localSheetId="7">[7]Constants!#REF!</definedName>
    <definedName name="reporting_day" localSheetId="3">[7]Constants!#REF!</definedName>
    <definedName name="reporting_day" localSheetId="60">[7]Constants!#REF!</definedName>
    <definedName name="reporting_day" localSheetId="61">[7]Constants!#REF!</definedName>
    <definedName name="reporting_day">[7]Constants!#REF!</definedName>
    <definedName name="reporting_month" localSheetId="63">[7]Constants!#REF!</definedName>
    <definedName name="reporting_month" localSheetId="66">[7]Constants!#REF!</definedName>
    <definedName name="reporting_month" localSheetId="31">[7]Constants!#REF!</definedName>
    <definedName name="reporting_month" localSheetId="41">[7]Constants!#REF!</definedName>
    <definedName name="reporting_month" localSheetId="44">[7]Constants!#REF!</definedName>
    <definedName name="reporting_month" localSheetId="45">[7]Constants!#REF!</definedName>
    <definedName name="reporting_month" localSheetId="67">[7]Constants!#REF!</definedName>
    <definedName name="reporting_month" localSheetId="11">[7]Constants!#REF!</definedName>
    <definedName name="reporting_month" localSheetId="57">[7]Constants!#REF!</definedName>
    <definedName name="reporting_month" localSheetId="7">[7]Constants!#REF!</definedName>
    <definedName name="reporting_month" localSheetId="3">[7]Constants!#REF!</definedName>
    <definedName name="reporting_month" localSheetId="60">[7]Constants!#REF!</definedName>
    <definedName name="reporting_month" localSheetId="61">[7]Constants!#REF!</definedName>
    <definedName name="reporting_month">[7]Constants!#REF!</definedName>
    <definedName name="Reporting_Quarter">[7]Control!$H$9</definedName>
    <definedName name="Reporting_Year">[7]Control!$H$8</definedName>
    <definedName name="RepYear">[17]Sources!$C$2</definedName>
    <definedName name="ResultQtrs">[3]Forecasts!$BI$5:$CT$5</definedName>
    <definedName name="rfgf" localSheetId="11">'[1]Table 39_'!#REF!</definedName>
    <definedName name="rfgf" localSheetId="7">'[1]Table 39_'!#REF!</definedName>
    <definedName name="rfgf" localSheetId="3">'[1]Table 39_'!#REF!</definedName>
    <definedName name="rfgf">'[1]Table 39_'!#REF!</definedName>
    <definedName name="RP">'[5]Lists-Aux'!$Z:$Z</definedName>
    <definedName name="rrr">[11]Members!$D$3:E$2477</definedName>
    <definedName name="RSP">'[5]Lists-Aux'!$AA:$AA</definedName>
    <definedName name="RT">'[5]Lists-Aux'!$AB:$AB</definedName>
    <definedName name="RTT">'[5]Lists-Aux'!$AC:$AC</definedName>
    <definedName name="sa_filename">[7]Constants!$B$47</definedName>
    <definedName name="sa_formula1" localSheetId="63">[7]Constants!#REF!</definedName>
    <definedName name="sa_formula1" localSheetId="66">[7]Constants!#REF!</definedName>
    <definedName name="sa_formula1" localSheetId="31">[7]Constants!#REF!</definedName>
    <definedName name="sa_formula1" localSheetId="41">[7]Constants!#REF!</definedName>
    <definedName name="sa_formula1" localSheetId="44">[7]Constants!#REF!</definedName>
    <definedName name="sa_formula1" localSheetId="45">[7]Constants!#REF!</definedName>
    <definedName name="sa_formula1" localSheetId="67">[7]Constants!#REF!</definedName>
    <definedName name="sa_formula1" localSheetId="11">[7]Constants!#REF!</definedName>
    <definedName name="sa_formula1" localSheetId="57">[7]Constants!#REF!</definedName>
    <definedName name="sa_formula1" localSheetId="7">[7]Constants!#REF!</definedName>
    <definedName name="sa_formula1" localSheetId="3">[7]Constants!#REF!</definedName>
    <definedName name="sa_formula1" localSheetId="60">[7]Constants!#REF!</definedName>
    <definedName name="sa_formula1" localSheetId="61">[7]Constants!#REF!</definedName>
    <definedName name="sa_formula1">[7]Constants!#REF!</definedName>
    <definedName name="sa_formula2" localSheetId="63">[7]Constants!#REF!</definedName>
    <definedName name="sa_formula2" localSheetId="66">[7]Constants!#REF!</definedName>
    <definedName name="sa_formula2" localSheetId="31">[7]Constants!#REF!</definedName>
    <definedName name="sa_formula2" localSheetId="41">[7]Constants!#REF!</definedName>
    <definedName name="sa_formula2" localSheetId="44">[7]Constants!#REF!</definedName>
    <definedName name="sa_formula2" localSheetId="45">[7]Constants!#REF!</definedName>
    <definedName name="sa_formula2" localSheetId="67">[7]Constants!#REF!</definedName>
    <definedName name="sa_formula2" localSheetId="11">[7]Constants!#REF!</definedName>
    <definedName name="sa_formula2" localSheetId="57">[7]Constants!#REF!</definedName>
    <definedName name="sa_formula2" localSheetId="7">[7]Constants!#REF!</definedName>
    <definedName name="sa_formula2" localSheetId="3">[7]Constants!#REF!</definedName>
    <definedName name="sa_formula2" localSheetId="60">[7]Constants!#REF!</definedName>
    <definedName name="sa_formula2" localSheetId="61">[7]Constants!#REF!</definedName>
    <definedName name="sa_formula2">[7]Constants!#REF!</definedName>
    <definedName name="sa_path" localSheetId="63">[7]Constants!#REF!</definedName>
    <definedName name="sa_path" localSheetId="66">[7]Constants!#REF!</definedName>
    <definedName name="sa_path" localSheetId="41">[7]Constants!#REF!</definedName>
    <definedName name="sa_path" localSheetId="44">[7]Constants!#REF!</definedName>
    <definedName name="sa_path" localSheetId="45">[7]Constants!#REF!</definedName>
    <definedName name="sa_path" localSheetId="67">[7]Constants!#REF!</definedName>
    <definedName name="sa_path" localSheetId="11">[7]Constants!#REF!</definedName>
    <definedName name="sa_path" localSheetId="57">[7]Constants!#REF!</definedName>
    <definedName name="sa_path" localSheetId="7">[7]Constants!#REF!</definedName>
    <definedName name="sa_path" localSheetId="3">[7]Constants!#REF!</definedName>
    <definedName name="sa_path" localSheetId="60">[7]Constants!#REF!</definedName>
    <definedName name="sa_path" localSheetId="61">[7]Constants!#REF!</definedName>
    <definedName name="sa_path">[7]Constants!#REF!</definedName>
    <definedName name="sa_range_out3" localSheetId="63">'[10]Standardized Approach'!#REF!</definedName>
    <definedName name="sa_range_out3" localSheetId="66">'[10]Standardized Approach'!#REF!</definedName>
    <definedName name="sa_range_out3" localSheetId="41">'[10]Standardized Approach'!#REF!</definedName>
    <definedName name="sa_range_out3" localSheetId="44">'[10]Standardized Approach'!#REF!</definedName>
    <definedName name="sa_range_out3" localSheetId="45">'[10]Standardized Approach'!#REF!</definedName>
    <definedName name="sa_range_out3" localSheetId="67">'[10]Standardized Approach'!#REF!</definedName>
    <definedName name="sa_range_out3" localSheetId="11">'[10]Standardized Approach'!#REF!</definedName>
    <definedName name="sa_range_out3" localSheetId="57">'[10]Standardized Approach'!#REF!</definedName>
    <definedName name="sa_range_out3" localSheetId="7">'[10]Standardized Approach'!#REF!</definedName>
    <definedName name="sa_range_out3" localSheetId="3">'[10]Standardized Approach'!#REF!</definedName>
    <definedName name="sa_range_out3" localSheetId="60">'[10]Standardized Approach'!#REF!</definedName>
    <definedName name="sa_range_out3" localSheetId="61">'[10]Standardized Approach'!#REF!</definedName>
    <definedName name="sa_range_out3">'[10]Standardized Approach'!#REF!</definedName>
    <definedName name="sa_ws1" localSheetId="63">[7]Constants!#REF!</definedName>
    <definedName name="sa_ws1" localSheetId="66">[7]Constants!#REF!</definedName>
    <definedName name="sa_ws1" localSheetId="41">[7]Constants!#REF!</definedName>
    <definedName name="sa_ws1" localSheetId="44">[7]Constants!#REF!</definedName>
    <definedName name="sa_ws1" localSheetId="45">[7]Constants!#REF!</definedName>
    <definedName name="sa_ws1" localSheetId="67">[7]Constants!#REF!</definedName>
    <definedName name="sa_ws1" localSheetId="11">[7]Constants!#REF!</definedName>
    <definedName name="sa_ws1" localSheetId="57">[7]Constants!#REF!</definedName>
    <definedName name="sa_ws1" localSheetId="7">[7]Constants!#REF!</definedName>
    <definedName name="sa_ws1" localSheetId="3">[7]Constants!#REF!</definedName>
    <definedName name="sa_ws1" localSheetId="60">[7]Constants!#REF!</definedName>
    <definedName name="sa_ws1" localSheetId="61">[7]Constants!#REF!</definedName>
    <definedName name="sa_ws1">[7]Constants!#REF!</definedName>
    <definedName name="Scenario5">[3]Cover!$J$10</definedName>
    <definedName name="scenarios">[3]Scenarios!$H$6:$P$16</definedName>
    <definedName name="sep">[3]ActualsCalc!$J$6</definedName>
    <definedName name="ShowRowsValue">[3]CompareQ!$AA$2</definedName>
    <definedName name="ShowSubs">'[3]Capital Base'!$AA$1</definedName>
    <definedName name="ST">'[5]Lists-Aux'!$AD:$AD</definedName>
    <definedName name="SystBu">[3]Settings!$G$51:$H$56</definedName>
    <definedName name="T2noCall">[3]Settings!$G$15:$H$20</definedName>
    <definedName name="TA">'[8]Lists-Aux'!$AE:$AE</definedName>
    <definedName name="TD">'[5]Lists-Aux'!$AI:$AI</definedName>
    <definedName name="TI">'[5]Lists-Aux'!$AF:$AF</definedName>
    <definedName name="to_date" localSheetId="63">[7]Constants!#REF!</definedName>
    <definedName name="to_date" localSheetId="66">[7]Constants!#REF!</definedName>
    <definedName name="to_date" localSheetId="31">[7]Constants!#REF!</definedName>
    <definedName name="to_date" localSheetId="41">[7]Constants!#REF!</definedName>
    <definedName name="to_date" localSheetId="44">[7]Constants!#REF!</definedName>
    <definedName name="to_date" localSheetId="45">[7]Constants!#REF!</definedName>
    <definedName name="to_date" localSheetId="67">[7]Constants!#REF!</definedName>
    <definedName name="to_date" localSheetId="11">[7]Constants!#REF!</definedName>
    <definedName name="to_date" localSheetId="57">[7]Constants!#REF!</definedName>
    <definedName name="to_date" localSheetId="7">[7]Constants!#REF!</definedName>
    <definedName name="to_date" localSheetId="3">[7]Constants!#REF!</definedName>
    <definedName name="to_date" localSheetId="60">[7]Constants!#REF!</definedName>
    <definedName name="to_date" localSheetId="61">[7]Constants!#REF!</definedName>
    <definedName name="to_date">[7]Constants!#REF!</definedName>
    <definedName name="today">[7]Control!$H$7</definedName>
    <definedName name="Tool_path">[7]Constants!$B$32</definedName>
    <definedName name="total_1dhvar_current" localSheetId="63">'[10]Risk Measures for IMA'!#REF!</definedName>
    <definedName name="total_1dhvar_current" localSheetId="66">'[10]Risk Measures for IMA'!#REF!</definedName>
    <definedName name="total_1dhvar_current" localSheetId="31">'[10]Risk Measures for IMA'!#REF!</definedName>
    <definedName name="total_1dhvar_current" localSheetId="41">'[10]Risk Measures for IMA'!#REF!</definedName>
    <definedName name="total_1dhvar_current" localSheetId="44">'[10]Risk Measures for IMA'!#REF!</definedName>
    <definedName name="total_1dhvar_current" localSheetId="45">'[10]Risk Measures for IMA'!#REF!</definedName>
    <definedName name="total_1dhvar_current" localSheetId="67">'[10]Risk Measures for IMA'!#REF!</definedName>
    <definedName name="total_1dhvar_current" localSheetId="11">'[10]Risk Measures for IMA'!#REF!</definedName>
    <definedName name="total_1dhvar_current" localSheetId="57">'[10]Risk Measures for IMA'!#REF!</definedName>
    <definedName name="total_1dhvar_current" localSheetId="7">'[10]Risk Measures for IMA'!#REF!</definedName>
    <definedName name="total_1dhvar_current" localSheetId="3">'[10]Risk Measures for IMA'!#REF!</definedName>
    <definedName name="total_1dhvar_current" localSheetId="60">'[10]Risk Measures for IMA'!#REF!</definedName>
    <definedName name="total_1dhvar_current" localSheetId="61">'[10]Risk Measures for IMA'!#REF!</definedName>
    <definedName name="total_1dhvar_current">'[10]Risk Measures for IMA'!#REF!</definedName>
    <definedName name="total_1dhvar_previous" localSheetId="63">'[10]Risk Measures for IMA'!#REF!</definedName>
    <definedName name="total_1dhvar_previous" localSheetId="66">'[10]Risk Measures for IMA'!#REF!</definedName>
    <definedName name="total_1dhvar_previous" localSheetId="31">'[10]Risk Measures for IMA'!#REF!</definedName>
    <definedName name="total_1dhvar_previous" localSheetId="41">'[10]Risk Measures for IMA'!#REF!</definedName>
    <definedName name="total_1dhvar_previous" localSheetId="44">'[10]Risk Measures for IMA'!#REF!</definedName>
    <definedName name="total_1dhvar_previous" localSheetId="45">'[10]Risk Measures for IMA'!#REF!</definedName>
    <definedName name="total_1dhvar_previous" localSheetId="67">'[10]Risk Measures for IMA'!#REF!</definedName>
    <definedName name="total_1dhvar_previous" localSheetId="11">'[10]Risk Measures for IMA'!#REF!</definedName>
    <definedName name="total_1dhvar_previous" localSheetId="57">'[10]Risk Measures for IMA'!#REF!</definedName>
    <definedName name="total_1dhvar_previous" localSheetId="7">'[10]Risk Measures for IMA'!#REF!</definedName>
    <definedName name="total_1dhvar_previous" localSheetId="3">'[10]Risk Measures for IMA'!#REF!</definedName>
    <definedName name="total_1dhvar_previous" localSheetId="60">'[10]Risk Measures for IMA'!#REF!</definedName>
    <definedName name="total_1dhvar_previous" localSheetId="61">'[10]Risk Measures for IMA'!#REF!</definedName>
    <definedName name="total_1dhvar_previous">'[10]Risk Measures for IMA'!#REF!</definedName>
    <definedName name="TOTAL_CY">'[7]Risk Measures for IMA'!$AC:$AC</definedName>
    <definedName name="TOTAL_PP">'[7]Risk Measures for IMA'!$AJ:$AJ</definedName>
    <definedName name="TOTAL_PY">'[7]Risk Measures for IMA'!$V:$V</definedName>
    <definedName name="UES">'[5]Lists-Aux'!$AG:$AG</definedName>
    <definedName name="Valid1" localSheetId="11">#REF!</definedName>
    <definedName name="Valid1" localSheetId="7">#REF!</definedName>
    <definedName name="Valid1" localSheetId="3">#REF!</definedName>
    <definedName name="Valid1">#REF!</definedName>
    <definedName name="Valid2" localSheetId="11">#REF!</definedName>
    <definedName name="Valid2" localSheetId="7">#REF!</definedName>
    <definedName name="Valid2" localSheetId="3">#REF!</definedName>
    <definedName name="Valid2">#REF!</definedName>
    <definedName name="Valid3" localSheetId="11">#REF!</definedName>
    <definedName name="Valid3" localSheetId="7">#REF!</definedName>
    <definedName name="Valid3" localSheetId="3">#REF!</definedName>
    <definedName name="Valid3">#REF!</definedName>
    <definedName name="Valid4" localSheetId="11">#REF!</definedName>
    <definedName name="Valid4" localSheetId="7">#REF!</definedName>
    <definedName name="Valid4" localSheetId="3">#REF!</definedName>
    <definedName name="Valid4">#REF!</definedName>
    <definedName name="Valid5" localSheetId="11">#REF!</definedName>
    <definedName name="Valid5" localSheetId="7">#REF!</definedName>
    <definedName name="Valid5" localSheetId="3">#REF!</definedName>
    <definedName name="Valid5">#REF!</definedName>
    <definedName name="Version">[3]Cover!$H$98</definedName>
    <definedName name="Versions">[3]Versions!$A$1</definedName>
    <definedName name="VersionTypes">[3]ActualsCalc!$S$7:$V$7</definedName>
    <definedName name="ViFpct">[3]Settings!$D$30</definedName>
    <definedName name="WF_minimum">[3]WFInfo!$AP$37</definedName>
    <definedName name="WFbankGroups">[3]CompareQ!$B$268:$B$276</definedName>
    <definedName name="WFgroupGroups">[3]CompareQ!$B$257:$B$263</definedName>
    <definedName name="WFinsGroups">[3]CompareQ!$B$281:$B$292</definedName>
    <definedName name="wrn.Market._.data._._._.Interes." localSheetId="63" hidden="1">{#N/A,#N/A,FALSE,"Market data _ Interest 3,12,60"}</definedName>
    <definedName name="wrn.Market._.data._._._.Interes." localSheetId="66" hidden="1">{#N/A,#N/A,FALSE,"Market data _ Interest 3,12,60"}</definedName>
    <definedName name="wrn.Market._.data._._._.Interes." localSheetId="31" hidden="1">{#N/A,#N/A,FALSE,"Market data _ Interest 3,12,60"}</definedName>
    <definedName name="wrn.Market._.data._._._.Interes." localSheetId="67" hidden="1">{#N/A,#N/A,FALSE,"Market data _ Interest 3,12,60"}</definedName>
    <definedName name="wrn.Market._.data._._._.Interes." localSheetId="8" hidden="1">{#N/A,#N/A,FALSE,"Market data _ Interest 3,12,60"}</definedName>
    <definedName name="wrn.Market._.data._._._.Interes." localSheetId="9" hidden="1">{#N/A,#N/A,FALSE,"Market data _ Interest 3,12,60"}</definedName>
    <definedName name="wrn.Market._.data._._._.Interes." localSheetId="22" hidden="1">{#N/A,#N/A,FALSE,"Market data _ Interest 3,12,60"}</definedName>
    <definedName name="wrn.Market._.data._._._.Interes." hidden="1">{#N/A,#N/A,FALSE,"Market data _ Interest 3,12,60"}</definedName>
    <definedName name="wrn.Market._.data._.Volatilities." localSheetId="63" hidden="1">{#N/A,#N/A,TRUE,"Sheet1"}</definedName>
    <definedName name="wrn.Market._.data._.Volatilities." localSheetId="66" hidden="1">{#N/A,#N/A,TRUE,"Sheet1"}</definedName>
    <definedName name="wrn.Market._.data._.Volatilities." localSheetId="31" hidden="1">{#N/A,#N/A,TRUE,"Sheet1"}</definedName>
    <definedName name="wrn.Market._.data._.Volatilities." localSheetId="67" hidden="1">{#N/A,#N/A,TRUE,"Sheet1"}</definedName>
    <definedName name="wrn.Market._.data._.Volatilities." localSheetId="8" hidden="1">{#N/A,#N/A,TRUE,"Sheet1"}</definedName>
    <definedName name="wrn.Market._.data._.Volatilities." localSheetId="9" hidden="1">{#N/A,#N/A,TRUE,"Sheet1"}</definedName>
    <definedName name="wrn.Market._.data._.Volatilities." localSheetId="22" hidden="1">{#N/A,#N/A,TRUE,"Sheet1"}</definedName>
    <definedName name="wrn.Market._.data._.Volatilities." hidden="1">{#N/A,#N/A,TRUE,"Sheet1"}</definedName>
    <definedName name="XBRL">[6]Lists!$A$17:$A$19</definedName>
    <definedName name="XX">[5]Dimensions!$B$2:$B$78</definedName>
    <definedName name="yearsFC">[3]Forecasts!$AD$7:$AW$7</definedName>
    <definedName name="YesNo">[4]Parameters!$C$90:$C$91</definedName>
    <definedName name="YesNoBasel2" localSheetId="11">[4]Parameters!#REF!</definedName>
    <definedName name="YesNoBasel2" localSheetId="7">[4]Parameters!#REF!</definedName>
    <definedName name="YesNoBasel2" localSheetId="3">[4]Parameters!#REF!</definedName>
    <definedName name="YesNoBasel2">[4]Parameters!#REF!</definedName>
    <definedName name="YesNoNA" localSheetId="11">#REF!</definedName>
    <definedName name="YesNoNA" localSheetId="7">#REF!</definedName>
    <definedName name="YesNoNA" localSheetId="3">#REF!</definedName>
    <definedName name="YesNoNA">#REF!</definedName>
    <definedName name="ytrey" localSheetId="11">'[1]Table 39_'!#REF!</definedName>
    <definedName name="ytrey">'[1]Table 39_'!#REF!</definedName>
    <definedName name="zd" localSheetId="41">'[10]Regulatory Capital'!#REF!</definedName>
    <definedName name="zd" localSheetId="44">'[10]Regulatory Capital'!#REF!</definedName>
    <definedName name="zd" localSheetId="45">'[10]Regulatory Capital'!#REF!</definedName>
    <definedName name="zd" localSheetId="11">'[10]Regulatory Capital'!#REF!</definedName>
    <definedName name="zd" localSheetId="57">'[10]Regulatory Capital'!#REF!</definedName>
    <definedName name="zd" localSheetId="7">'[10]Regulatory Capital'!#REF!</definedName>
    <definedName name="zd" localSheetId="3">'[10]Regulatory Capital'!#REF!</definedName>
    <definedName name="zd" localSheetId="60">'[10]Regulatory Capital'!#REF!</definedName>
    <definedName name="zd" localSheetId="61">'[10]Regulatory Capital'!#REF!</definedName>
    <definedName name="zd">'[10]Regulatory Capital'!#REF!</definedName>
    <definedName name="zxasdafsds" localSheetId="11">#REF!</definedName>
    <definedName name="zxasdafsds" localSheetId="7">#REF!</definedName>
    <definedName name="zxasdafsds" localSheetId="3">#REF!</definedName>
    <definedName name="zxasdafsds">#REF!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22" i="40" l="1"/>
  <c r="R6" i="65" l="1"/>
  <c r="R10" i="65"/>
  <c r="E51" i="90" l="1"/>
  <c r="O23" i="54"/>
  <c r="N23" i="54"/>
  <c r="L23" i="54"/>
  <c r="G23" i="54"/>
  <c r="E32" i="57"/>
  <c r="F32" i="57"/>
  <c r="G32" i="57"/>
  <c r="H32" i="57"/>
  <c r="I32" i="57"/>
  <c r="J32" i="57"/>
  <c r="K32" i="57"/>
  <c r="L32" i="57"/>
  <c r="M32" i="57"/>
  <c r="N32" i="57"/>
  <c r="O32" i="57"/>
  <c r="P32" i="57"/>
  <c r="E23" i="54"/>
  <c r="P8" i="62"/>
  <c r="R8" i="65"/>
  <c r="R9" i="65"/>
  <c r="R7" i="65"/>
  <c r="J53" i="72"/>
  <c r="F23" i="54"/>
  <c r="D23" i="54"/>
  <c r="D76" i="83"/>
  <c r="D56" i="83"/>
  <c r="D15" i="27"/>
  <c r="I15" i="23"/>
  <c r="J15" i="23"/>
  <c r="K15" i="23"/>
  <c r="H15" i="23"/>
  <c r="M23" i="54" l="1"/>
</calcChain>
</file>

<file path=xl/sharedStrings.xml><?xml version="1.0" encoding="utf-8"?>
<sst xmlns="http://schemas.openxmlformats.org/spreadsheetml/2006/main" count="2595" uniqueCount="1720">
  <si>
    <t>Net Stable Funding Ratio</t>
  </si>
  <si>
    <t>Template EU CCR1 – Analysis of CCR exposure by approach</t>
  </si>
  <si>
    <t>Replacement cost (RC)</t>
  </si>
  <si>
    <t>Potential future exposure  (PFE)</t>
  </si>
  <si>
    <t>EEPE</t>
  </si>
  <si>
    <t>Exposure value pre-CRM</t>
  </si>
  <si>
    <t>Exposure value post-CRM</t>
  </si>
  <si>
    <t>Exposure value</t>
  </si>
  <si>
    <t>RWEA</t>
  </si>
  <si>
    <t>EU1</t>
  </si>
  <si>
    <t>EU - Original Exposure Method (for derivatives)</t>
  </si>
  <si>
    <t>1.4</t>
  </si>
  <si>
    <t>EU2</t>
  </si>
  <si>
    <t>EU - Simplified SA-CCR (for derivatives)</t>
  </si>
  <si>
    <t>SA-CCR (for derivatives)</t>
  </si>
  <si>
    <t>IMM (for derivatives and SFTs)</t>
  </si>
  <si>
    <t>2a</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</si>
  <si>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</si>
  <si>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</si>
  <si>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</si>
  <si>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</si>
  <si>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</si>
  <si>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</si>
  <si>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</si>
  <si>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</si>
  <si>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Total</t>
  </si>
  <si>
    <r>
      <t>Exposure value</t>
    </r>
    <r>
      <rPr>
        <strike/>
        <sz val="10"/>
        <rFont val="Arial"/>
        <family val="2"/>
      </rPr>
      <t/>
    </r>
  </si>
  <si>
    <t>Total transactions subject to the Advanced method</t>
  </si>
  <si>
    <t xml:space="preserve">   (i) VaR component (including the 3× multiplier)</t>
  </si>
  <si>
    <t xml:space="preserve">   (ii) stressed VaR component (including the 3× multiplier)</t>
  </si>
  <si>
    <t>Transactions subject to the Standardised method</t>
  </si>
  <si>
    <t xml:space="preserve">Total transactions subject to own funds requirements for CVA risk </t>
  </si>
  <si>
    <t>Risk weight</t>
  </si>
  <si>
    <t>Others</t>
  </si>
  <si>
    <t>Public sector entities</t>
  </si>
  <si>
    <t>Multilateral development banks</t>
  </si>
  <si>
    <t>International organisations</t>
  </si>
  <si>
    <t>Institutions</t>
  </si>
  <si>
    <t>Corporates</t>
  </si>
  <si>
    <t>Retail</t>
  </si>
  <si>
    <t>Institutions and corporates with a short-term credit assessment</t>
  </si>
  <si>
    <t>Other items</t>
  </si>
  <si>
    <t>Total exposure value</t>
  </si>
  <si>
    <t>Template EU CCR4 – IRB approach – CCR exposures by exposure class and PD scale</t>
  </si>
  <si>
    <t>PD scale</t>
  </si>
  <si>
    <t>Exposure weighted average PD (%)</t>
  </si>
  <si>
    <t>Number of obligors</t>
  </si>
  <si>
    <t>Exposure weighted average LGD (%)</t>
  </si>
  <si>
    <t>Exposure weighted average maturity (years)</t>
  </si>
  <si>
    <t>Density of risk weighted exposure amount</t>
  </si>
  <si>
    <t>0.00 to &lt;0.15</t>
  </si>
  <si>
    <t>0.15 to &lt;0.25</t>
  </si>
  <si>
    <t>0.25 to &lt;0.50</t>
  </si>
  <si>
    <t>0.50 to &lt;0.75</t>
  </si>
  <si>
    <t>0.75 to &lt;2.50</t>
  </si>
  <si>
    <t>2.50 to &lt;10.00</t>
  </si>
  <si>
    <t>10.00 to &lt;100.00</t>
  </si>
  <si>
    <t>100.00 (Default)</t>
  </si>
  <si>
    <t>Total (all CCR relevant exposure classes)</t>
  </si>
  <si>
    <t>Central governments and central banks</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</si>
  <si>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</si>
  <si>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</si>
  <si>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</si>
  <si>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</si>
  <si>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</si>
  <si>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</si>
  <si>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</si>
  <si>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</si>
  <si>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</si>
  <si>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</si>
  <si>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</si>
  <si>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</si>
  <si>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</si>
  <si>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</si>
  <si>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</si>
  <si>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Template EU CCR8 – Exposures to CCPs</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</si>
  <si>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</si>
  <si>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</si>
  <si>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</si>
  <si>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</si>
  <si>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</si>
  <si>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</si>
  <si>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</si>
  <si>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</si>
  <si>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</si>
  <si>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</si>
  <si>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</si>
  <si>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</si>
  <si>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</si>
  <si>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010</t>
  </si>
  <si>
    <t>030</t>
  </si>
  <si>
    <t>040</t>
  </si>
  <si>
    <t>050</t>
  </si>
  <si>
    <t>060</t>
  </si>
  <si>
    <t>080</t>
  </si>
  <si>
    <t>090</t>
  </si>
  <si>
    <t>070</t>
  </si>
  <si>
    <t>Risk weighted exposure amount</t>
  </si>
  <si>
    <t>EU-20a</t>
  </si>
  <si>
    <t>EU-20b</t>
  </si>
  <si>
    <t>EU-20c</t>
  </si>
  <si>
    <t>Equity</t>
  </si>
  <si>
    <t>Template EU LIQ1 - Quantitative information of LCR</t>
  </si>
  <si>
    <t>EU 1a</t>
  </si>
  <si>
    <t>EU 1b</t>
  </si>
  <si>
    <t>Number of data points used in the calculation of averages</t>
  </si>
  <si>
    <t>HIGH-QUALITY LIQUID ASSETS</t>
  </si>
  <si>
    <t>CASH - OUTFLOWS</t>
  </si>
  <si>
    <t>Stable deposits</t>
  </si>
  <si>
    <t>Less stable deposits</t>
  </si>
  <si>
    <t>TOTAL CASH OUTFLOWS</t>
  </si>
  <si>
    <t>CASH - INFLOWS</t>
  </si>
  <si>
    <t>EU-19a</t>
  </si>
  <si>
    <t>EU-19b</t>
  </si>
  <si>
    <t>TOTAL CASH INFLOWS</t>
  </si>
  <si>
    <t>Fully exempt inflows</t>
  </si>
  <si>
    <t>Inflows subject to 90% cap</t>
  </si>
  <si>
    <t>Inflows subject to 75% cap</t>
  </si>
  <si>
    <t xml:space="preserve">TOTAL ADJUSTED VALUE </t>
  </si>
  <si>
    <t>TOTAL NET CASH OUTFLOWS</t>
  </si>
  <si>
    <t xml:space="preserve">Template EU LIQ2: Net Stable Funding Ratio </t>
  </si>
  <si>
    <t>(in currency amount)</t>
  </si>
  <si>
    <t>Unweighted value by residual maturity</t>
  </si>
  <si>
    <t>Weighted value</t>
  </si>
  <si>
    <t>&lt; 6 months</t>
  </si>
  <si>
    <t>6 months to &lt; 1yr</t>
  </si>
  <si>
    <t>≥ 1yr</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</si>
  <si>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</si>
  <si>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</si>
  <si>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</si>
  <si>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</si>
  <si>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</si>
  <si>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</si>
  <si>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</si>
  <si>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</si>
  <si>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</si>
  <si>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</si>
  <si>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</si>
  <si>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</si>
  <si>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Total high-quality liquid assets (HQLA)</t>
  </si>
  <si>
    <t>EU-15a</t>
  </si>
  <si>
    <t>Assets encumbered for more than 12m in cover pool</t>
  </si>
  <si>
    <t>Deposits held at other financial institutions for operational purposes</t>
  </si>
  <si>
    <t>Performing loans and securities:</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</si>
  <si>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</si>
  <si>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</si>
  <si>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</si>
  <si>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</si>
  <si>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</si>
  <si>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</si>
  <si>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</si>
  <si>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</si>
  <si>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</si>
  <si>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</si>
  <si>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</si>
  <si>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</si>
  <si>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Net Stable Funding Ratio (%)</t>
  </si>
  <si>
    <t>Total own funds requirements</t>
  </si>
  <si>
    <t>Covered bonds</t>
  </si>
  <si>
    <t>Exposures in default</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</si>
  <si>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</si>
  <si>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</si>
  <si>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</si>
  <si>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</si>
  <si>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</si>
  <si>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</si>
  <si>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</si>
  <si>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</si>
  <si>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</si>
  <si>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</si>
  <si>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</si>
  <si>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</si>
  <si>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</si>
  <si>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</si>
  <si>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</si>
  <si>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</si>
  <si>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020</t>
  </si>
  <si>
    <t>100</t>
  </si>
  <si>
    <t>110</t>
  </si>
  <si>
    <t>120</t>
  </si>
  <si>
    <t>130</t>
  </si>
  <si>
    <t>140</t>
  </si>
  <si>
    <t>150</t>
  </si>
  <si>
    <t>Off-balance sheet exposures</t>
  </si>
  <si>
    <t>160</t>
  </si>
  <si>
    <t>170</t>
  </si>
  <si>
    <t>180</t>
  </si>
  <si>
    <t>190</t>
  </si>
  <si>
    <t>200</t>
  </si>
  <si>
    <t>210</t>
  </si>
  <si>
    <t>220</t>
  </si>
  <si>
    <t>Gross carrying amount</t>
  </si>
  <si>
    <t xml:space="preserve">Unsecured carrying amount </t>
  </si>
  <si>
    <t>Secured carrying amount</t>
  </si>
  <si>
    <t xml:space="preserve">Debt securities </t>
  </si>
  <si>
    <t xml:space="preserve">     Of which non-performing exposures</t>
  </si>
  <si>
    <t xml:space="preserve">            Of which defaulted </t>
  </si>
  <si>
    <t>Template EU CR4 – standardised approach – Credit risk exposure and CRM effects</t>
  </si>
  <si>
    <t xml:space="preserve"> Exposure classes</t>
  </si>
  <si>
    <t>Exposures before CCF and before CRM</t>
  </si>
  <si>
    <t>Exposures post CCF and post CRM</t>
  </si>
  <si>
    <t>RWAs and RWAs density</t>
  </si>
  <si>
    <t>On-balance-sheet exposures</t>
  </si>
  <si>
    <t>Off-balance-sheet exposures</t>
  </si>
  <si>
    <t>Off-balance-sheet amount</t>
  </si>
  <si>
    <t xml:space="preserve">RWEA density (%) </t>
  </si>
  <si>
    <t>Central governments or central banks</t>
  </si>
  <si>
    <t>Regional government or local authorities</t>
  </si>
  <si>
    <t>Secured by mortgages on immovable property</t>
  </si>
  <si>
    <t>Exposures associated with particularly high risk</t>
  </si>
  <si>
    <t>Collective investment undertakings</t>
  </si>
  <si>
    <t>Template EU CR5 – standardised approach</t>
  </si>
  <si>
    <t>Of which unrated</t>
  </si>
  <si>
    <t>Unit or shares in collective investment undertakings</t>
  </si>
  <si>
    <t>A-IRB</t>
  </si>
  <si>
    <t>On-balance sheet exposures</t>
  </si>
  <si>
    <t>Off-balance-sheet exposures pre-CCF</t>
  </si>
  <si>
    <t>Exposure weighted average CCF</t>
  </si>
  <si>
    <t>Exposure post CCF and post CRM</t>
  </si>
  <si>
    <t>Risk weighted exposure amount after supporting factors</t>
  </si>
  <si>
    <t>Expected loss amount</t>
  </si>
  <si>
    <t>0.00 to &lt;0.10</t>
  </si>
  <si>
    <t>0.10  to &lt;0.15</t>
  </si>
  <si>
    <t>0.75 to &lt;1.75</t>
  </si>
  <si>
    <t>1.75 to &lt;2.5</t>
  </si>
  <si>
    <t>2.5 to &lt;5</t>
  </si>
  <si>
    <t>5 to &lt;10</t>
  </si>
  <si>
    <t>10 to &lt;20</t>
  </si>
  <si>
    <t>20 to &lt;30</t>
  </si>
  <si>
    <t>30.00 to &lt;100.00</t>
  </si>
  <si>
    <t>F-IRB</t>
  </si>
  <si>
    <t>Off-balance-sheet exposures  pre-CCF</t>
  </si>
  <si>
    <t>Exposure weighted average PD</t>
  </si>
  <si>
    <t>Template EU CR7-A – IRB approach – Disclosure of the extent of the use of CRM techniques</t>
  </si>
  <si>
    <t xml:space="preserve">Total exposures
</t>
  </si>
  <si>
    <t>Credit risk Mitigation methods in the calculation of RWEAs</t>
  </si>
  <si>
    <t>Asset size (+/-)</t>
  </si>
  <si>
    <t>Asset quality (+/-)</t>
  </si>
  <si>
    <t>Model updates (+/-)</t>
  </si>
  <si>
    <t>Methodology and policy (+/-)</t>
  </si>
  <si>
    <t>Acquisitions and disposals (+/-)</t>
  </si>
  <si>
    <t>Foreign exchange movements (+/-)</t>
  </si>
  <si>
    <t>Other (+/-)</t>
  </si>
  <si>
    <t>Institution acts as originator</t>
  </si>
  <si>
    <t>Institution acts as sponsor</t>
  </si>
  <si>
    <t>Institution acts as investor</t>
  </si>
  <si>
    <t>Traditional</t>
  </si>
  <si>
    <t>Synthetic</t>
  </si>
  <si>
    <t>Sub-total</t>
  </si>
  <si>
    <t>STS</t>
  </si>
  <si>
    <t>Non-STS</t>
  </si>
  <si>
    <t>of which SRT</t>
  </si>
  <si>
    <t>Total exposures</t>
  </si>
  <si>
    <t>Retail (total)</t>
  </si>
  <si>
    <t>Wholesale (total)</t>
  </si>
  <si>
    <t>Exposure values (by RW bands/deductions)</t>
  </si>
  <si>
    <t>Exposure values (by regulatory approach)</t>
  </si>
  <si>
    <t>RWEA (by regulatory approach)</t>
  </si>
  <si>
    <t>Capital charge after cap</t>
  </si>
  <si>
    <t>≤20% RW</t>
  </si>
  <si>
    <t xml:space="preserve"> &gt;20% to 50% RW</t>
  </si>
  <si>
    <t xml:space="preserve"> &gt;50% to 100%           RW</t>
  </si>
  <si>
    <t xml:space="preserve"> &gt;100% to &lt;1250%     RW</t>
  </si>
  <si>
    <t>1250% RW/ deductions</t>
  </si>
  <si>
    <t>SEC-IRBA</t>
  </si>
  <si>
    <t>SEC-ERBA
(including IAA)</t>
  </si>
  <si>
    <t>SEC-SA</t>
  </si>
  <si>
    <t>1250%/ deductions</t>
  </si>
  <si>
    <t xml:space="preserve">   Securitisation</t>
  </si>
  <si>
    <t xml:space="preserve">       Retail underlying</t>
  </si>
  <si>
    <t xml:space="preserve">       Of which STS</t>
  </si>
  <si>
    <t xml:space="preserve">       Wholesale</t>
  </si>
  <si>
    <t xml:space="preserve">   Re-securitisation</t>
  </si>
  <si>
    <t>Template EU-SEC4 - Securitisation exposures in the non-trading book and associated regulatory capital requirements - institution acting as investor</t>
  </si>
  <si>
    <t xml:space="preserve">Traditional securitisation </t>
  </si>
  <si>
    <t xml:space="preserve">Synthetic securitisation </t>
  </si>
  <si>
    <t>Exposures securitised by the institution - Institution acts as originator or as sponsor</t>
  </si>
  <si>
    <t>Total outstanding nominal amount</t>
  </si>
  <si>
    <t>Total amount of specific credit risk adjustments made during the period</t>
  </si>
  <si>
    <t>Of which exposures in default</t>
  </si>
  <si>
    <t>Template EU CQ1: Credit quality of forborne exposures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</si>
  <si>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</si>
  <si>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</si>
  <si>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</si>
  <si>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</si>
  <si>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</si>
  <si>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</si>
  <si>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defaulted</t>
  </si>
  <si>
    <t>Of which impaired</t>
  </si>
  <si>
    <t xml:space="preserve">     Central banks</t>
  </si>
  <si>
    <t xml:space="preserve">     General governments</t>
  </si>
  <si>
    <t xml:space="preserve">     Credit institutions</t>
  </si>
  <si>
    <t xml:space="preserve">     Other financial corporations</t>
  </si>
  <si>
    <t xml:space="preserve">     Non-financial corporations</t>
  </si>
  <si>
    <t xml:space="preserve">     Households</t>
  </si>
  <si>
    <t>Loan commitments given</t>
  </si>
  <si>
    <t>Template EU CQ4: Quality of non-performing exposures by geography </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</si>
  <si>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</si>
  <si>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</si>
  <si>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</si>
  <si>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</si>
  <si>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</si>
  <si>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</si>
  <si>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</si>
  <si>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Other countries</t>
  </si>
  <si>
    <t>Off balance sheet exposures</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</si>
  <si>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</si>
  <si>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</si>
  <si>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</si>
  <si>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</si>
  <si>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</si>
  <si>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</si>
  <si>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</si>
  <si>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</si>
  <si>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</si>
  <si>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</si>
  <si>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</si>
  <si>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</si>
  <si>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</si>
  <si>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</si>
  <si>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</si>
  <si>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</si>
  <si>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</si>
  <si>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</si>
  <si>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</si>
  <si>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</si>
  <si>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Template EU CCyB1 - Geographical distribution of credit exposures relevant for the calculation of the countercyclical buffer</t>
  </si>
  <si>
    <t>General credit exposures</t>
  </si>
  <si>
    <t>Relevant credit exposures – Market risk</t>
  </si>
  <si>
    <t>Securitisation exposures  Exposure value for non-trading book</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</si>
  <si>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</si>
  <si>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</si>
  <si>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</si>
  <si>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</si>
  <si>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</si>
  <si>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</si>
  <si>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</si>
  <si>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</si>
  <si>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</si>
  <si>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</si>
  <si>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</si>
  <si>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Template EU CCyB2 - Amount of institution-specific countercyclical capital buffer</t>
  </si>
  <si>
    <t>Total risk exposure amount</t>
  </si>
  <si>
    <t>Institution specific countercyclical capital buffer rate</t>
  </si>
  <si>
    <t>Institution specific countercyclical capital buffer requirement</t>
  </si>
  <si>
    <t>Template EU CQ5: Credit quality of loans and advances to non-financial corporations by industry</t>
  </si>
  <si>
    <t>Total high-quality liquid assets (HQLA), after application of haircuts in line with Article 9 of regulation (EU) 2015/61</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</si>
  <si>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</si>
  <si>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</si>
  <si>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</si>
  <si>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</si>
  <si>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</si>
  <si>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</si>
  <si>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</si>
  <si>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</si>
  <si>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</si>
  <si>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</si>
  <si>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</si>
  <si>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Secured lending (e.g. reverse repos)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</si>
  <si>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</si>
  <si>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</si>
  <si>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</si>
  <si>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</si>
  <si>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LIQUIDITY COVERAGE RATIO</t>
  </si>
  <si>
    <t>LIQUIDITY BUFFER</t>
  </si>
  <si>
    <t>Template EU-SEC1 - Securitisation exposures in the non-trading book</t>
  </si>
  <si>
    <t>Template EU CC1 - Composition of regulatory own funds</t>
  </si>
  <si>
    <t>Amounts</t>
  </si>
  <si>
    <t xml:space="preserve">Common Equity Tier 1 (CET1) capital:  instruments and reserves                                                                                       </t>
  </si>
  <si>
    <t xml:space="preserve">Capital instruments and the related share premium accounts </t>
  </si>
  <si>
    <t xml:space="preserve">Retained earnings </t>
  </si>
  <si>
    <t>Accumulated other comprehensive income (and other reserves)</t>
  </si>
  <si>
    <t>EU-3a</t>
  </si>
  <si>
    <t>Funds for general banking risk</t>
  </si>
  <si>
    <t xml:space="preserve">Amount of qualifying items referred to in Article 484 (3) and the related share premium accounts subject to phase out from CET1 </t>
  </si>
  <si>
    <t>Minority interests (amount allowed in consolidated CET1)</t>
  </si>
  <si>
    <t>EU-5a</t>
  </si>
  <si>
    <t xml:space="preserve">Independently reviewed interim profits net of any foreseeable charge or dividend </t>
  </si>
  <si>
    <t>Common Equity Tier 1 (CET1) capital before regulatory adjustments</t>
  </si>
  <si>
    <t>Common Equity Tier 1 (CET1) capital: regulatory adjustments </t>
  </si>
  <si>
    <t>Additional value adjustments (negative amount)</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</si>
  <si>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</si>
  <si>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</si>
  <si>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</si>
  <si>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</si>
  <si>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</si>
  <si>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</si>
  <si>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</si>
  <si>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</si>
  <si>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</si>
  <si>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</si>
  <si>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</si>
  <si>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</si>
  <si>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</si>
  <si>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 xml:space="preserve">     of which: qualifying holdings outside the financial sector (negative amount)</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</si>
  <si>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</si>
  <si>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</si>
  <si>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</si>
  <si>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</si>
  <si>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</si>
  <si>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</si>
  <si>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</si>
  <si>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</si>
  <si>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</si>
  <si>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</si>
  <si>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</si>
  <si>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</si>
  <si>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Total regulatory adjustments to Common Equity Tier 1 (CET1)</t>
  </si>
  <si>
    <t xml:space="preserve">Common Equity Tier 1 (CET1) capital </t>
  </si>
  <si>
    <t>Additional Tier 1 (AT1) capital: instruments</t>
  </si>
  <si>
    <t xml:space="preserve">     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</si>
  <si>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</si>
  <si>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 as described in Article 486(3) of CRR</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</si>
  <si>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</si>
  <si>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</si>
  <si>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</si>
  <si>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</si>
  <si>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</si>
  <si>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</si>
  <si>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 xml:space="preserve">   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</si>
  <si>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</si>
  <si>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</si>
  <si>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</si>
  <si>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</si>
  <si>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</si>
  <si>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</si>
  <si>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</si>
  <si>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</si>
  <si>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</si>
  <si>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</si>
  <si>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</si>
  <si>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Capital instruments and the related share premium accounts</t>
  </si>
  <si>
    <t>EU-47a</t>
  </si>
  <si>
    <t>Amount of qualifying  items referred to in Article 494a (2) subject to phase out from T2</t>
  </si>
  <si>
    <t>EU-47b</t>
  </si>
  <si>
    <t>Amount of qualifying  items referred to in Article 494b (2) subject to phase out from T2</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</si>
  <si>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</si>
  <si>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</si>
  <si>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</si>
  <si>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</si>
  <si>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</si>
  <si>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</si>
  <si>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</si>
  <si>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</si>
  <si>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</si>
  <si>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</si>
  <si>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</si>
  <si>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</si>
  <si>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</si>
  <si>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</si>
  <si>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</si>
  <si>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Capital ratios and buffers </t>
  </si>
  <si>
    <t>Common Equity Tier 1 (as a percentage of total risk exposure amount)</t>
  </si>
  <si>
    <t>Tier 1 (as a percentage of total risk exposure amount)</t>
  </si>
  <si>
    <t>Total capital (as a percentage of total risk exposure amount)</t>
  </si>
  <si>
    <t>EU-67a</t>
  </si>
  <si>
    <t>[non relevant in EU regulation]</t>
  </si>
  <si>
    <t>Amounts below the thresholds for deduction (before risk weighting) </t>
  </si>
  <si>
    <t xml:space="preserve">Direct and indirect holdings by the institution of the CET1 instruments of financial sector entities where the institution has a significant investment in those entities (amount below 17.65% thresholds and net of eligible short positions) </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</si>
  <si>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</si>
  <si>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</si>
  <si>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</si>
  <si>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</si>
  <si>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</si>
  <si>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</si>
  <si>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</si>
  <si>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</si>
  <si>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</si>
  <si>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</si>
  <si>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</si>
  <si>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</si>
  <si>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Operational risk</t>
  </si>
  <si>
    <t>Template EU LR1 - LRSum: Summary reconciliation of accounting assets and leverage ratio exposures</t>
  </si>
  <si>
    <t>Applicable amount</t>
  </si>
  <si>
    <t>Total assets as per published financial statements</t>
  </si>
  <si>
    <t>(Adjustment for securitised exposures that meet the operational requirements for the recognition of risk transference)</t>
  </si>
  <si>
    <t>(Adjustment for temporary exemption of exposures to central bank (if applicable))</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</si>
  <si>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</si>
  <si>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</si>
  <si>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</si>
  <si>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</si>
  <si>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</si>
  <si>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EU-11a</t>
  </si>
  <si>
    <t>EU-11b</t>
  </si>
  <si>
    <t>Other adjustments</t>
  </si>
  <si>
    <t>Leverage ratio total exposure measure</t>
  </si>
  <si>
    <t>Template EU LR2 - LRCom: Leverage ratio common disclosure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</si>
  <si>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</si>
  <si>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</si>
  <si>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</si>
  <si>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</si>
  <si>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</si>
  <si>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t>(Adjustment for securities received under securities financing transactions that are recognised as an asset)</t>
  </si>
  <si>
    <t>(General credit risk adjustments to on-balance sheet items)</t>
  </si>
  <si>
    <t>(Asset amounts deducted in determining Tier 1 capital)</t>
  </si>
  <si>
    <t>Derivative exposures</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</si>
  <si>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</si>
  <si>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</si>
  <si>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</si>
  <si>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</si>
  <si>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</si>
  <si>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</si>
  <si>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</si>
  <si>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Exposure determined under Original Exposure Method</t>
  </si>
  <si>
    <t>(Exempted CCP leg of client-cleared trade exposures) (SA-CCR)</t>
  </si>
  <si>
    <t>EU-10a</t>
  </si>
  <si>
    <t>(Exempted CCP leg of client-cleared trade exposures) (simplified standardised approach)</t>
  </si>
  <si>
    <t>EU-10b</t>
  </si>
  <si>
    <t>(Exempted CCP leg of client-cleared trade exposures) (original exposure method)</t>
  </si>
  <si>
    <t>Adjusted effective notional amount of written credit derivatives</t>
  </si>
  <si>
    <t>(Adjusted effective notional offsets and add-on deductions for written credit derivatives)</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</si>
  <si>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</si>
  <si>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</si>
  <si>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</si>
  <si>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</si>
  <si>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</si>
  <si>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Agent transaction exposures</t>
  </si>
  <si>
    <t>EU-17a</t>
  </si>
  <si>
    <t>(Exempted CCP leg of client-cleared SFT exposure)</t>
  </si>
  <si>
    <t xml:space="preserve">Other off-balance sheet exposures </t>
  </si>
  <si>
    <t>Off-balance sheet exposures at gross notional amount</t>
  </si>
  <si>
    <t>(Adjustments for conversion to credit equivalent amounts)</t>
  </si>
  <si>
    <t>EU-22a</t>
  </si>
  <si>
    <t>EU-22b</t>
  </si>
  <si>
    <t>EU-22c</t>
  </si>
  <si>
    <t>EU-22d</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</si>
  <si>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</si>
  <si>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</si>
  <si>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</si>
  <si>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</si>
  <si>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</si>
  <si>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</si>
  <si>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</si>
  <si>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EU-22i</t>
  </si>
  <si>
    <t>EU-22j</t>
  </si>
  <si>
    <t>(Reduction of the exposure value of pre-financing or intermediate loans )</t>
  </si>
  <si>
    <t>EU-22k</t>
  </si>
  <si>
    <t>(Total exempted exposures)</t>
  </si>
  <si>
    <t>Capital and total exposure measure</t>
  </si>
  <si>
    <t>Tier 1 capital</t>
  </si>
  <si>
    <t>Leverage ratio</t>
  </si>
  <si>
    <t>25a</t>
  </si>
  <si>
    <t>Choice on transitional arrangements for the definition of the capital measure</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</si>
  <si>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</si>
  <si>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</si>
  <si>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</si>
  <si>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</si>
  <si>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</si>
  <si>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Template EU LR3 - LRSpl: Split-up of on balance sheet exposures (excluding derivatives, SFTs and exempted exposures)</t>
  </si>
  <si>
    <t>EU-1</t>
  </si>
  <si>
    <t>Total on-balance sheet exposures (excluding derivatives, SFTs, and exempted exposures), of which:</t>
  </si>
  <si>
    <t>EU-2</t>
  </si>
  <si>
    <t>Trading book exposures</t>
  </si>
  <si>
    <t>EU-3</t>
  </si>
  <si>
    <t>Banking book exposures, of which:</t>
  </si>
  <si>
    <t>EU-4</t>
  </si>
  <si>
    <t>EU-5</t>
  </si>
  <si>
    <t>EU-6</t>
  </si>
  <si>
    <t>EU-7</t>
  </si>
  <si>
    <t>EU-8</t>
  </si>
  <si>
    <t>EU-9</t>
  </si>
  <si>
    <t>EU-10</t>
  </si>
  <si>
    <t>EU-11</t>
  </si>
  <si>
    <t>EU-12</t>
  </si>
  <si>
    <t>Template EU OV1 – Overview of risk weighted exposure amounts</t>
  </si>
  <si>
    <t>Risk weighted exposure amounts (RWEAs)</t>
  </si>
  <si>
    <t>Credit risk (excluding CCR)</t>
  </si>
  <si>
    <t>EU 4a</t>
  </si>
  <si>
    <t xml:space="preserve">Counterparty credit risk - CCR </t>
  </si>
  <si>
    <t>EU 8a</t>
  </si>
  <si>
    <t>EU 8b</t>
  </si>
  <si>
    <t xml:space="preserve">Settlement risk </t>
  </si>
  <si>
    <t>Securitisation exposures in the non-trading book (after the cap)</t>
  </si>
  <si>
    <t>EU 19a</t>
  </si>
  <si>
    <t>Position, foreign exchange and commodities risks (Market risk)</t>
  </si>
  <si>
    <t>EU 22a</t>
  </si>
  <si>
    <t>Large exposures</t>
  </si>
  <si>
    <t>Template EU KM1 - Key metrics template</t>
  </si>
  <si>
    <t>Available own funds (amounts)</t>
  </si>
  <si>
    <t xml:space="preserve">Common Equity Tier 1 (CET1) capital </t>
  </si>
  <si>
    <t xml:space="preserve">Tier 1 capital </t>
  </si>
  <si>
    <t xml:space="preserve">Total capital </t>
  </si>
  <si>
    <t>Risk-weighted exposure amounts</t>
  </si>
  <si>
    <t>Total risk-weighted exposure amount</t>
  </si>
  <si>
    <t>Tier 1 ratio (%)</t>
  </si>
  <si>
    <t>Total capital ratio (%)</t>
  </si>
  <si>
    <t>EU 7a</t>
  </si>
  <si>
    <t>EU 7b</t>
  </si>
  <si>
    <t>EU 7c</t>
  </si>
  <si>
    <t>EU 7d</t>
  </si>
  <si>
    <t>Combined buffer requirement (as a percentage of risk-weighted exposure amount)</t>
  </si>
  <si>
    <t>Capital conservation buffer (%)</t>
  </si>
  <si>
    <t>Institution specific countercyclical capital buffer (%)</t>
  </si>
  <si>
    <t>EU 9a</t>
  </si>
  <si>
    <t>Global Systemically Important Institution buffer (%)</t>
  </si>
  <si>
    <t>EU 10a</t>
  </si>
  <si>
    <t>Combined buffer requirement (%)</t>
  </si>
  <si>
    <t>EU 11a</t>
  </si>
  <si>
    <t>Additional own funds requirements to address risks of excessive leverage (as a percentage of leverage ratio total exposure amount)</t>
  </si>
  <si>
    <t>EU 14a</t>
  </si>
  <si>
    <t>EU 14b</t>
  </si>
  <si>
    <t>EU 14c</t>
  </si>
  <si>
    <t>EU 14d</t>
  </si>
  <si>
    <t>EU 14e</t>
  </si>
  <si>
    <t>Liquidity Coverage Ratio</t>
  </si>
  <si>
    <t>Total high-quality liquid assets (HQLA) (Weighted value - average)</t>
  </si>
  <si>
    <t>EU 16a</t>
  </si>
  <si>
    <t>EU 16b</t>
  </si>
  <si>
    <t>Total net cash outflows (adjusted value)</t>
  </si>
  <si>
    <t>Liquidity coverage ratio (%)</t>
  </si>
  <si>
    <t>Total available stable funding</t>
  </si>
  <si>
    <t>Total required stable funding</t>
  </si>
  <si>
    <t>NSFR ratio (%)</t>
  </si>
  <si>
    <t>(Adjustment for prudent valuation adjustments and specific and general provisions which have reduced Tier 1 capital)</t>
  </si>
  <si>
    <t xml:space="preserve">Total on-balance sheet exposures (excluding derivatives and SFTs) </t>
  </si>
  <si>
    <t xml:space="preserve">Total derivatives exposures </t>
  </si>
  <si>
    <t xml:space="preserve">Derogation for SFTs: Counterparty credit risk exposure in accordance with Articles 429e(5) and 222 CRR </t>
  </si>
  <si>
    <t>Total securities financing transaction exposures</t>
  </si>
  <si>
    <r>
      <t xml:space="preserve">Excluded exposures </t>
    </r>
    <r>
      <rPr>
        <b/>
        <strike/>
        <sz val="11"/>
        <color rgb="FFFF0000"/>
        <rFont val="Calibri"/>
        <family val="2"/>
        <scheme val="minor"/>
      </rPr>
      <t/>
    </r>
  </si>
  <si>
    <t>(Exposures exempted in accordance with point (j) of Article 429a (1) CRR (on and off balance sheet))</t>
  </si>
  <si>
    <t>(Excluded CSD related services of CSD/institutions in accordance with point (o) of Article 429a(1) CRR)</t>
  </si>
  <si>
    <t>(Excluded CSD related services of designated institutions in accordance with point (p) of Article 429a(1) CRR)</t>
  </si>
  <si>
    <t>Regulatory minimum leverage ratio requirement (%)</t>
  </si>
  <si>
    <t>Choice on transitional arrangements and relevant exposures</t>
  </si>
  <si>
    <t>EU 23b</t>
  </si>
  <si>
    <t>EU 23c</t>
  </si>
  <si>
    <t>EU 23a</t>
  </si>
  <si>
    <t>Capital ratios (as a percentage of risk-weighted exposure amount)</t>
  </si>
  <si>
    <t>Not applicable</t>
  </si>
  <si>
    <t>Tier 2 (T2) capital: instruments</t>
  </si>
  <si>
    <t>Amount of qualifying  items referred to in Article 484 (5) and the related share premium accounts subject to phase out from T2 as described in Article 486 (4) CRR</t>
  </si>
  <si>
    <t>Common Equity Tier 1 available to meet buffer (as a percentage of risk exposure amount)</t>
  </si>
  <si>
    <t>Deferred tax assets arising from temporary differences (amount below 17.65%  threshold, net of related tax liability where the conditions in Article 38 (3) are met)</t>
  </si>
  <si>
    <t>Institution CET1 overall capital requirement (CET1 requirement in accordance with Article 92 (1) CRR, plus additional CET1 requirement which the institution is required to hold in accordance with point (a) of Article 104(1) CRD,  plus combined buffer requirement in accordance with Article 128(6) CRD) expressed as a percentage of risk exposure amount)</t>
  </si>
  <si>
    <t xml:space="preserve">Qualifying own funds instruments included in consolidated T2 capital (including minority interests and AT1 instruments not included in rows 5 or 34) issued by subsidiaries and held by third parties </t>
  </si>
  <si>
    <t xml:space="preserve">Direct and indirect holdings of own funds and eligible liabilities of financial sector entities where the institution does not have a significant investment in those entities (amount below 10% threshold  and net of eligible short positions)   </t>
  </si>
  <si>
    <t>Table of contents</t>
  </si>
  <si>
    <t>Tab</t>
  </si>
  <si>
    <t>KEY METRICS AND OVERVIEW RISK-WEIGHTED EXPOSURE AMOUNTS</t>
  </si>
  <si>
    <t>EU KM1 - Key metrics</t>
  </si>
  <si>
    <t>KM1</t>
  </si>
  <si>
    <t>EU OV1 - Overview of total risk exposure amounts</t>
  </si>
  <si>
    <t>OV1</t>
  </si>
  <si>
    <t>EU INS1 - Insurance participations</t>
  </si>
  <si>
    <t>INS1</t>
  </si>
  <si>
    <t>EU INS2 - Financial conglomerates information on own funds and capital adequacy ratio</t>
  </si>
  <si>
    <t>INS2</t>
  </si>
  <si>
    <t>SCOPE OF APPLICATION</t>
  </si>
  <si>
    <t>LI1</t>
  </si>
  <si>
    <t>EU LI2 - Main sources of differences between regulatory exposure amounts and carrying values in financial statements</t>
  </si>
  <si>
    <t>LI2</t>
  </si>
  <si>
    <t xml:space="preserve">EU LI3 - Outline of the differences in the scopes of consolidation (entity by entity) </t>
  </si>
  <si>
    <t>LI3</t>
  </si>
  <si>
    <t>EU PV1 - Prudent valuation adjustments (PVA)</t>
  </si>
  <si>
    <t>OWN FUNDS</t>
  </si>
  <si>
    <t>EU CC1 - Composition of regulatory own funds</t>
  </si>
  <si>
    <t>CC1</t>
  </si>
  <si>
    <t>EU CC2 - Reconciliation of regulatory own funds to balance sheet in the audited financial statements</t>
  </si>
  <si>
    <t>CC2</t>
  </si>
  <si>
    <t>CR6</t>
  </si>
  <si>
    <t>COUNTERCYCLICAL CAPITAL BUFFER</t>
  </si>
  <si>
    <t>EU CCyB1 - Geographical distribution of credit exposures relevant for the calculation of the countercyclical buffer</t>
  </si>
  <si>
    <t>CCyB1</t>
  </si>
  <si>
    <t>EU CCyB2 - Amount of institution-specific countercyclical capital buffer</t>
  </si>
  <si>
    <t>CCyB2</t>
  </si>
  <si>
    <t>LEVERAGE RATIO</t>
  </si>
  <si>
    <t>LR1</t>
  </si>
  <si>
    <t>LR2</t>
  </si>
  <si>
    <t>LR3</t>
  </si>
  <si>
    <t>LIQUIDITY REQUIREMENTS</t>
  </si>
  <si>
    <t>EU LIQ1 - Quantitative information of Liquidity Coverage Ratio (LCR)</t>
  </si>
  <si>
    <t>LIQ1</t>
  </si>
  <si>
    <t>EU LIQ2 - Net Stable Funding Ratio (NSFR)</t>
  </si>
  <si>
    <t>LIQ2</t>
  </si>
  <si>
    <t>CREDIT RISK QUALITY</t>
  </si>
  <si>
    <t>EU CR1 - Performing and non-performing exposures and related provisions</t>
  </si>
  <si>
    <t>CR1</t>
  </si>
  <si>
    <t>EU CR1-A - Maturity of exposures</t>
  </si>
  <si>
    <t>CR1-A</t>
  </si>
  <si>
    <t>EU CR2 - Changes in the stock of non-performing loans and advances</t>
  </si>
  <si>
    <t>EU CR2-A - Changes in the stock of non-performing loans and advances and related net accumulated recoveries</t>
  </si>
  <si>
    <t>n.a.</t>
  </si>
  <si>
    <t>EU CQ1 - Credit quality of forborne exposures</t>
  </si>
  <si>
    <t>CQ1</t>
  </si>
  <si>
    <t>EU CQ2 - Quality of forbearance</t>
  </si>
  <si>
    <t>EU CQ3 - Credit quality of performing and non-performing exposures by past due days</t>
  </si>
  <si>
    <t>CQ3</t>
  </si>
  <si>
    <t>EU CQ4 - Quality of non-performing exposures by geography </t>
  </si>
  <si>
    <t>CQ4</t>
  </si>
  <si>
    <t>EU CQ5 - Credit quality of loans and advances by industry</t>
  </si>
  <si>
    <t>CQ5</t>
  </si>
  <si>
    <t xml:space="preserve">EU CQ6 - Collateral valuation - loans and advances </t>
  </si>
  <si>
    <t xml:space="preserve">EU CQ7 - Collateral obtained by taking possession and execution processes </t>
  </si>
  <si>
    <t>EU CQ8 - Collateral obtained by taking possession and execution processes – vintage breakdown</t>
  </si>
  <si>
    <t>USE OF CREDIT RISK MITIGATION TECHNIQUES</t>
  </si>
  <si>
    <t>EU CR3 - Disclosure of the use of credit risk mitigation techniques</t>
  </si>
  <si>
    <t>CR3</t>
  </si>
  <si>
    <t>USE OF STANDARDISED APPROACH</t>
  </si>
  <si>
    <t>EU CR4 - Credit risk exposure and CRM effects</t>
  </si>
  <si>
    <t>CR4</t>
  </si>
  <si>
    <t>EU CR5 - Standardised approach</t>
  </si>
  <si>
    <t>CR5</t>
  </si>
  <si>
    <t>USE OF IRB APPROACH TO CREDIT RISK</t>
  </si>
  <si>
    <t>EU CR6 - Credit risk exposures by exposure class and PD range</t>
  </si>
  <si>
    <t>EU CR6-A - Scope of the use of IRB and SA approaches</t>
  </si>
  <si>
    <t>CR6-A</t>
  </si>
  <si>
    <t>EU CR7 - Effect on the RWEAs of credit derivatives used as CRM techniques</t>
  </si>
  <si>
    <t>EU CR7-A - Disclosure of the extent of the use of CRM techniques</t>
  </si>
  <si>
    <t>CR7-A</t>
  </si>
  <si>
    <t xml:space="preserve">EU CR8 - RWEA flow statements of credit risk exposures under the IRB approach </t>
  </si>
  <si>
    <t>CR8</t>
  </si>
  <si>
    <t>EU CR9 - IRB approach – Back-testing of PD per exposure class (fixed PD scale)</t>
  </si>
  <si>
    <t>CR9</t>
  </si>
  <si>
    <t>EU CR9.1 - Back-testing of PD per exposure class (only for  PD estimates according to point (f) of Article 180(1) CRR)</t>
  </si>
  <si>
    <t>CR9.1</t>
  </si>
  <si>
    <t>SPECIALISED LENDING</t>
  </si>
  <si>
    <t>EU CR10 –  Specialised lending and equity exposures under the simple riskweighted approach</t>
  </si>
  <si>
    <t>EXPOSURES TO COUNTERPARTY CREDIT RISK</t>
  </si>
  <si>
    <t>EU CCR1 - Analysis of CCR exposure by approach</t>
  </si>
  <si>
    <t>CCR1</t>
  </si>
  <si>
    <t>EU CCR2 - Transactions subject to own funds requirements for CVA risk</t>
  </si>
  <si>
    <t>CCR2</t>
  </si>
  <si>
    <t>EU CCR3 - Standardised approach - CCR exposures by regulatory exposure class and risk weights</t>
  </si>
  <si>
    <t>EU CCR4 - IRB approach - CCR exposures by exposure class and PD scale</t>
  </si>
  <si>
    <t>CCR4</t>
  </si>
  <si>
    <t>EU CCR5 - Composition of collateral for CCR exposures</t>
  </si>
  <si>
    <t>CCR5</t>
  </si>
  <si>
    <t>EU CCR6 - Credit derivatives exposures</t>
  </si>
  <si>
    <t>EU CCR7 - RWEA flow statements of CCR exposures under the IMM</t>
  </si>
  <si>
    <t>EU CCR8  Exposures to CCPs</t>
  </si>
  <si>
    <t>CCR8</t>
  </si>
  <si>
    <t>EXPOSURES TO SECURITISATION POSITIONS</t>
  </si>
  <si>
    <t>EU SEC1 - Securitisation exposures in the non-trading book</t>
  </si>
  <si>
    <t>SEC1</t>
  </si>
  <si>
    <t>EU SEC2 - Securitisation exposures in the trading book</t>
  </si>
  <si>
    <t>EU SEC4 - Securitisation exposures in the non-trading book and associated regulatory capital requirements - institution acting as investor</t>
  </si>
  <si>
    <t>SEC4</t>
  </si>
  <si>
    <t>EU SEC5 - Exposures securitised by the institution - Exposures in default and specific credit risk adjustments</t>
  </si>
  <si>
    <t>SEC5</t>
  </si>
  <si>
    <t>MARKET RISK</t>
  </si>
  <si>
    <t>EU MR1 - Market risk under the standardised approach</t>
  </si>
  <si>
    <t>EU MR2-A - Market risk under the internal Model Approach (IMA)</t>
  </si>
  <si>
    <t>EU MR2-B - RWA flow statements of market risk exposures under the IMA</t>
  </si>
  <si>
    <t>EU MR3 - IMA values for trading portfolios</t>
  </si>
  <si>
    <t>EU MR4 - Comparison of VaR estimates with gains/losses</t>
  </si>
  <si>
    <t>OPERATIONAL RISK</t>
  </si>
  <si>
    <t>EU OR1 - Operational risk own funds requirements and risk-weighted exposure amounts</t>
  </si>
  <si>
    <t>OR1</t>
  </si>
  <si>
    <t>REMUNERATION POLICY</t>
  </si>
  <si>
    <t xml:space="preserve">EU REM1 - Remuneration awarded for the financial year </t>
  </si>
  <si>
    <t>REM1</t>
  </si>
  <si>
    <t>REM2</t>
  </si>
  <si>
    <t>EU REM3 - Deferred remuneration</t>
  </si>
  <si>
    <t>EU REM4 - Remuneration of 1 million EUR or more per year</t>
  </si>
  <si>
    <t>EU REM5 - Information on remuneration of staff whose professional activities have a material impact on institutions’ risk profile (identified staff)</t>
  </si>
  <si>
    <t>REM5</t>
  </si>
  <si>
    <t>ENCUMBERED AND UNENCUMBERED ASSETS</t>
  </si>
  <si>
    <t>EU AE1 - Encumbered and unencumbered assets</t>
  </si>
  <si>
    <t>AE1</t>
  </si>
  <si>
    <t>EU AE2 - Collateral received and own debt securities issued</t>
  </si>
  <si>
    <t>AE2</t>
  </si>
  <si>
    <t>EU AE3 - Sources of encumbrance</t>
  </si>
  <si>
    <t>AE3</t>
  </si>
  <si>
    <t>COVID-19 MEASURES</t>
  </si>
  <si>
    <t>Template 1: Information on loans and advances subject to (non-)legislative moratoria</t>
  </si>
  <si>
    <t>Template 2: Breakdown of loans and advances subject to (non-)legislative moratoria by residual maturity of moratoria</t>
  </si>
  <si>
    <t>COVID2</t>
  </si>
  <si>
    <t>EU LR1 - Summary reconciliation of accounting assets and leverage ratio exposures (LRSum)</t>
  </si>
  <si>
    <t>EU LR2 - Leverage ratio common disclosure (LRCom)</t>
  </si>
  <si>
    <t>EU LR3 - Split-up of on balance sheet exposures (excluding derivatives, SFTs and exempted exposures) (LRSpl)</t>
  </si>
  <si>
    <t xml:space="preserve">   Of which the standardised approach </t>
  </si>
  <si>
    <t xml:space="preserve">   Of which the foundation IRB (FIRB) approach </t>
  </si>
  <si>
    <t xml:space="preserve">   Of which internal model method (IMM)</t>
  </si>
  <si>
    <t xml:space="preserve">  Of which exposures to a CCP</t>
  </si>
  <si>
    <t xml:space="preserve">   Of which credit valuation adjustment - CVA</t>
  </si>
  <si>
    <t xml:space="preserve">   Of which other CCR</t>
  </si>
  <si>
    <t xml:space="preserve">   Of which SEC-IRBA approach </t>
  </si>
  <si>
    <t xml:space="preserve">   Of which SEC-ERBA (including IAA)</t>
  </si>
  <si>
    <t xml:space="preserve">   Of which SEC-SA approach </t>
  </si>
  <si>
    <t xml:space="preserve">   Of which 1250%/ deduction</t>
  </si>
  <si>
    <t xml:space="preserve">   Of which IMA </t>
  </si>
  <si>
    <t xml:space="preserve">   Of which basic indicator approach </t>
  </si>
  <si>
    <t xml:space="preserve">   Of which standardised approach </t>
  </si>
  <si>
    <t xml:space="preserve">   Of which advanced measurement approach </t>
  </si>
  <si>
    <t>Amounts below the thresholds for deduction (subject 
to 250% risk weight) (for information)</t>
  </si>
  <si>
    <t>Additional own funds requirements based on SREP (as a percentage of risk-weighted exposure amount)</t>
  </si>
  <si>
    <t>Common Equity Tier 1 ratio (%)</t>
  </si>
  <si>
    <t>EU-56a </t>
  </si>
  <si>
    <r>
      <t xml:space="preserve">Other regulatory adjusments </t>
    </r>
    <r>
      <rPr>
        <i/>
        <sz val="10"/>
        <color rgb="FF004C43"/>
        <rFont val="Arial"/>
        <family val="2"/>
      </rPr>
      <t>(including IFRS 9 transitional adjustments when relevant)</t>
    </r>
  </si>
  <si>
    <t xml:space="preserve">     of which: direct, indirect and synthetic holdings by the institution of the CET1 instruments of
     financial sector entities where the institution has a significant investment in those entities</t>
  </si>
  <si>
    <t xml:space="preserve">   of which: capital conservation buffer requirement </t>
  </si>
  <si>
    <t xml:space="preserve">   of which: countercyclical buffer requirement </t>
  </si>
  <si>
    <t xml:space="preserve">   of which: systemic risk buffer requirement </t>
  </si>
  <si>
    <t xml:space="preserve">   of which: Global Systemically Important Institution (G-SII) or Other Systemically Important Institution (O-SII) buffer</t>
  </si>
  <si>
    <t>Balance sheet as in published financial statements</t>
  </si>
  <si>
    <t>Under regulatory scope of consolidation</t>
  </si>
  <si>
    <t>Total assets</t>
  </si>
  <si>
    <t>Total liabilities</t>
  </si>
  <si>
    <t>Shareholders' Equity</t>
  </si>
  <si>
    <t>Total shareholders' equity</t>
  </si>
  <si>
    <t>Assets - Breakdown by asset classes according to the balance sheet in the published financial statements</t>
  </si>
  <si>
    <t xml:space="preserve">   Covered bonds</t>
  </si>
  <si>
    <t xml:space="preserve">   Exposures treated as sovereigns</t>
  </si>
  <si>
    <t xml:space="preserve">   Institutions</t>
  </si>
  <si>
    <t xml:space="preserve">   Secured by mortgages of immovable properties</t>
  </si>
  <si>
    <t xml:space="preserve">   Retail exposures</t>
  </si>
  <si>
    <t xml:space="preserve">   Exposures in default</t>
  </si>
  <si>
    <t xml:space="preserve">   Other exposures (eg equity, securitisations, and other non-credit obligation assets)</t>
  </si>
  <si>
    <r>
      <t>Liabilities</t>
    </r>
    <r>
      <rPr>
        <i/>
        <sz val="10"/>
        <color rgb="FF000000"/>
        <rFont val="Arial"/>
        <family val="2"/>
      </rPr>
      <t xml:space="preserve"> </t>
    </r>
    <r>
      <rPr>
        <b/>
        <i/>
        <sz val="10"/>
        <color theme="0"/>
        <rFont val="Arial"/>
        <family val="2"/>
      </rPr>
      <t>- Breakdown by liability classes according to the balance sheet in the published financial statements</t>
    </r>
  </si>
  <si>
    <t>Leverage ratio (excluding the impact of any applicable temporary exemption of central bank reserves)</t>
  </si>
  <si>
    <t>Alpha used for computing regulatory exposure value</t>
  </si>
  <si>
    <t>Template EU CCR5 – Composition of collateral for CCR exposures</t>
  </si>
  <si>
    <t xml:space="preserve">   Central banks</t>
  </si>
  <si>
    <t xml:space="preserve">   General governments</t>
  </si>
  <si>
    <t xml:space="preserve">   Credit institutions</t>
  </si>
  <si>
    <t xml:space="preserve">   Other financial corporations</t>
  </si>
  <si>
    <t xml:space="preserve">   Non-financial corporations</t>
  </si>
  <si>
    <t xml:space="preserve">      Of which: SMEs</t>
  </si>
  <si>
    <t xml:space="preserve">   Households</t>
  </si>
  <si>
    <t>Debt securities</t>
  </si>
  <si>
    <t>Template EU CR1-A: Maturity of exposures</t>
  </si>
  <si>
    <t>Template EU CR1: Performing and non-performing exposures and related provisions</t>
  </si>
  <si>
    <t>Gross carrying/nominal amount</t>
  </si>
  <si>
    <t xml:space="preserve">Of which secured by collateral </t>
  </si>
  <si>
    <t>Of which secured by financial guarantees</t>
  </si>
  <si>
    <t>Of which secured by credit derivatives</t>
  </si>
  <si>
    <t>Template EU CCR2 – Transactions subject to own funds requirements for CVA risk</t>
  </si>
  <si>
    <t>I-1</t>
  </si>
  <si>
    <t>I-2</t>
  </si>
  <si>
    <t>I-3</t>
  </si>
  <si>
    <t>I-4</t>
  </si>
  <si>
    <t>I-5</t>
  </si>
  <si>
    <t>I-6</t>
  </si>
  <si>
    <t>I-7</t>
  </si>
  <si>
    <t>I-8</t>
  </si>
  <si>
    <t>I-9</t>
  </si>
  <si>
    <t>C-1</t>
  </si>
  <si>
    <t>C-2</t>
  </si>
  <si>
    <t>C-3</t>
  </si>
  <si>
    <t>C-4</t>
  </si>
  <si>
    <t>C-5</t>
  </si>
  <si>
    <t>C-6</t>
  </si>
  <si>
    <t>C-7</t>
  </si>
  <si>
    <t>C-8</t>
  </si>
  <si>
    <t>C-9</t>
  </si>
  <si>
    <t>Retail - covered by immovable property</t>
  </si>
  <si>
    <t>30 to &lt;100</t>
  </si>
  <si>
    <t>Subtotal (corporates)</t>
  </si>
  <si>
    <t>Subtotal (institutions)</t>
  </si>
  <si>
    <t xml:space="preserve">Subtotal </t>
  </si>
  <si>
    <t xml:space="preserve">Total </t>
  </si>
  <si>
    <t>Value adjustments and provisions</t>
  </si>
  <si>
    <t xml:space="preserve">   Residential mortgage</t>
  </si>
  <si>
    <t xml:space="preserve">   Credit card</t>
  </si>
  <si>
    <t xml:space="preserve">   Other retail exposures </t>
  </si>
  <si>
    <t xml:space="preserve">   Loans to corporates</t>
  </si>
  <si>
    <t xml:space="preserve">   Commercial mortgage </t>
  </si>
  <si>
    <t xml:space="preserve">   Lease and receivables</t>
  </si>
  <si>
    <t xml:space="preserve">   Other wholesale</t>
  </si>
  <si>
    <t>Credit risk mitigation techniques</t>
  </si>
  <si>
    <t>Credit risk mitigation methods in the calculation of RWEAs</t>
  </si>
  <si>
    <t xml:space="preserve">RWEA without substitution effects
(reduction effects only)
</t>
  </si>
  <si>
    <t xml:space="preserve">RWEA with substitution effects
(both reduction and sustitution effects)
</t>
  </si>
  <si>
    <r>
      <t xml:space="preserve"> 
Part of exposures covered by Financial Collaterals (%</t>
    </r>
    <r>
      <rPr>
        <sz val="10"/>
        <color theme="0"/>
        <rFont val="Arial"/>
        <family val="2"/>
      </rPr>
      <t>)</t>
    </r>
  </si>
  <si>
    <t>Part of exposures covered by Immovable property Collaterals (%)</t>
  </si>
  <si>
    <t>Part of exposures covered by Receivables (%)</t>
  </si>
  <si>
    <t>Part of exposures covered by Other physical collateral (%)</t>
  </si>
  <si>
    <t>Part of exposures covered by Cash on deposit (%)</t>
  </si>
  <si>
    <t>Part of exposures covered by Life insurance policies (%)</t>
  </si>
  <si>
    <t>Part of exposures covered by Instruments held by a third party (%)</t>
  </si>
  <si>
    <t xml:space="preserve"> Part of exposures covered by Financial Collaterals (%)</t>
  </si>
  <si>
    <t xml:space="preserve">
Part of exposures covered by Guarantees (%)</t>
  </si>
  <si>
    <t>Part of exposures covered by Guarantees (%)</t>
  </si>
  <si>
    <t>Part of exposures covered by Credit Derivatives (%)</t>
  </si>
  <si>
    <t xml:space="preserve">   Of which Corporates – SMEs</t>
  </si>
  <si>
    <t xml:space="preserve">   Of which Corporates – Specialised lending</t>
  </si>
  <si>
    <t xml:space="preserve">   Of which Corporates – Other</t>
  </si>
  <si>
    <t xml:space="preserve">   Of which Retail –  Immovable property SMEs</t>
  </si>
  <si>
    <t xml:space="preserve">   Of which Retail – Immovable property non-SMEs</t>
  </si>
  <si>
    <t xml:space="preserve">   Of which Retail – Qualifying revolving</t>
  </si>
  <si>
    <t xml:space="preserve">   Of which Retail – Other SMEs</t>
  </si>
  <si>
    <t xml:space="preserve">   Of which Retail – Other non-SMEs</t>
  </si>
  <si>
    <t>Funded credit protection (FCP)</t>
  </si>
  <si>
    <t>Unfunded credit protection (UFCP)</t>
  </si>
  <si>
    <t>Part of exposures covered by other eligible collaterals (%)</t>
  </si>
  <si>
    <t>Part of exposures covered by other funded credit protection (%)</t>
  </si>
  <si>
    <t>Total unweighted value (average)</t>
  </si>
  <si>
    <t>Total weighted value (average)</t>
  </si>
  <si>
    <t xml:space="preserve">Quarter ending on </t>
  </si>
  <si>
    <t>Retail deposits and deposits from small business customers, of which:</t>
  </si>
  <si>
    <t>(a)</t>
  </si>
  <si>
    <t>(b)</t>
  </si>
  <si>
    <t>(c)</t>
  </si>
  <si>
    <t>(d)</t>
  </si>
  <si>
    <t>(e)</t>
  </si>
  <si>
    <t>(f)</t>
  </si>
  <si>
    <t>(g)</t>
  </si>
  <si>
    <t>Qualitative information</t>
  </si>
  <si>
    <t>Performing securities financing transactions with financial customerscollateralised by Level 1 HQLA subject to 0% haircut</t>
  </si>
  <si>
    <t>Required stable funding (RSF) items</t>
  </si>
  <si>
    <t>Available stable funding (ASF) items</t>
  </si>
  <si>
    <r>
      <t>NSFR derivative assets</t>
    </r>
    <r>
      <rPr>
        <sz val="10"/>
        <color rgb="FF004C43"/>
        <rFont val="Arial"/>
        <family val="2"/>
      </rPr>
      <t> </t>
    </r>
  </si>
  <si>
    <t>Total required stable funding (RSF)</t>
  </si>
  <si>
    <t>Explanations on the main drivers of LCR results and the evolution of the contribution of inputs to the LCR’s calculation over time</t>
  </si>
  <si>
    <t>Explanations on the changes in the LCR over time</t>
  </si>
  <si>
    <t>Explanations on the actual concentration of funding sources</t>
  </si>
  <si>
    <t>Derivative exposures and potential collateral calls</t>
  </si>
  <si>
    <t>Currency mismatch in the LCR</t>
  </si>
  <si>
    <t>Other items in the LCR calculation that are not captured in the LCR disclosure template but that the institution considers relevant for its liquidity profile</t>
  </si>
  <si>
    <t>High-level description of the composition of the institution`s liquidity buffer</t>
  </si>
  <si>
    <t>Table EU LIQB on qualitative information on LCR, which complements template EU LIQ1</t>
  </si>
  <si>
    <t xml:space="preserve">   Of which: slotting approach</t>
  </si>
  <si>
    <t>Cash, cash balances at central banks and other demand deposits</t>
  </si>
  <si>
    <t>Financial assets held for trading</t>
  </si>
  <si>
    <t>Financial assets related to unit-linked insurance contracts (branch 23)</t>
  </si>
  <si>
    <t>Non-trading financial assets mandatorily at fair value through profit or loss</t>
  </si>
  <si>
    <t>Financial assets at fair value through other comprehensive income</t>
  </si>
  <si>
    <t>Financial assets at amortised cost</t>
  </si>
  <si>
    <t>Derivatives used for hedge accounting</t>
  </si>
  <si>
    <t>Fair value changes of the hedged items in portfolio hedge of interest rate risk</t>
  </si>
  <si>
    <t>Investments in subsidaries, joint ventures and associates</t>
  </si>
  <si>
    <t>Tangible assets</t>
  </si>
  <si>
    <t>Intangible assets</t>
  </si>
  <si>
    <t>Assets under reinsurance and insurance contracts</t>
  </si>
  <si>
    <t>Other assets</t>
  </si>
  <si>
    <t>Financial liabilities held for trading</t>
  </si>
  <si>
    <t>Financial liabilities related to unit-linked insurance contracts (branch 23)</t>
  </si>
  <si>
    <t>Financial liabilities measured at amortised cost</t>
  </si>
  <si>
    <t>Provisions</t>
  </si>
  <si>
    <t>Tax liabilities</t>
  </si>
  <si>
    <t>Liabilities under reinsurance and insurance contracts</t>
  </si>
  <si>
    <t>Other liabilities</t>
  </si>
  <si>
    <t>Equity attributable to owners of the parent</t>
  </si>
  <si>
    <t>Equity attributable to minority interests</t>
  </si>
  <si>
    <t>Template EU CC2 - Reconciliation of regulatory own funds to balance sheet in the audited financial statements</t>
  </si>
  <si>
    <t xml:space="preserve">The LCR is historically mostly driven by the evolution of the liquid buffer. The Net cash outflow (NCOF) is relatively more stable. </t>
  </si>
  <si>
    <t>The collateral outflow is a result of the derivatives portfolio held to mitigate the interest rate risk in the banking book.</t>
  </si>
  <si>
    <t>As all activities are denominated in euro, there is no currency risk to consider.</t>
  </si>
  <si>
    <t>EU LIQB - Qualitative information on LCR, which complements template EU LIQ1</t>
  </si>
  <si>
    <t>LIQB</t>
  </si>
  <si>
    <t>Consolidated (in million EUR)</t>
  </si>
  <si>
    <t>No maturity</t>
  </si>
  <si>
    <t>Reference to Template CC2</t>
  </si>
  <si>
    <t>25b</t>
  </si>
  <si>
    <t>25c</t>
  </si>
  <si>
    <t xml:space="preserve">  Of which: capital</t>
  </si>
  <si>
    <t xml:space="preserve">  Of which: share premium</t>
  </si>
  <si>
    <t xml:space="preserve">  Of which: accumulated other comprehensive income</t>
  </si>
  <si>
    <t>25d</t>
  </si>
  <si>
    <t>25e</t>
  </si>
  <si>
    <t xml:space="preserve">  Of which: retained earnings</t>
  </si>
  <si>
    <t xml:space="preserve">  Of which: profit attributable to owners of the parent</t>
  </si>
  <si>
    <t>Reference to Template CC1</t>
  </si>
  <si>
    <t>0</t>
  </si>
  <si>
    <t>230</t>
  </si>
  <si>
    <t>240</t>
  </si>
  <si>
    <t>250</t>
  </si>
  <si>
    <t>260</t>
  </si>
  <si>
    <t>270</t>
  </si>
  <si>
    <t>280</t>
  </si>
  <si>
    <t>290</t>
  </si>
  <si>
    <t>300</t>
  </si>
  <si>
    <t>310</t>
  </si>
  <si>
    <t>320</t>
  </si>
  <si>
    <t>330</t>
  </si>
  <si>
    <t>340</t>
  </si>
  <si>
    <t>350</t>
  </si>
  <si>
    <t>360</t>
  </si>
  <si>
    <t>370</t>
  </si>
  <si>
    <t>380</t>
  </si>
  <si>
    <t>390</t>
  </si>
  <si>
    <t>400</t>
  </si>
  <si>
    <t>410</t>
  </si>
  <si>
    <t>420</t>
  </si>
  <si>
    <t>430</t>
  </si>
  <si>
    <t>440</t>
  </si>
  <si>
    <t/>
  </si>
  <si>
    <t>12a</t>
  </si>
  <si>
    <t>12b</t>
  </si>
  <si>
    <t>Tax assets, of which:</t>
  </si>
  <si>
    <t>Current tax assets</t>
  </si>
  <si>
    <t>Deferred tax assets</t>
  </si>
  <si>
    <t>(-) Exposures to the central bank exempted in accordance with point (n) of Article 429a(1) CRR</t>
  </si>
  <si>
    <t>Waarvan: 
wettelijk vastgestelde moratoria</t>
  </si>
  <si>
    <t>Waarvan: 
verstreken</t>
  </si>
  <si>
    <t>Residual maturity of moratoria</t>
  </si>
  <si>
    <t>≤ 3 months</t>
  </si>
  <si>
    <t>&gt; 3 months
≤ 6 months</t>
  </si>
  <si>
    <t>&gt; 6 months
≤ 9 months</t>
  </si>
  <si>
    <t>&gt; 9 months
≤ 12 months</t>
  </si>
  <si>
    <t>&gt; 1 year</t>
  </si>
  <si>
    <t>Loans and advances for which moratorium was offered</t>
  </si>
  <si>
    <t>Loans and advances subject to moratorium (granted)</t>
  </si>
  <si>
    <t>of which: households</t>
  </si>
  <si>
    <t>of which: non-financial corporations</t>
  </si>
  <si>
    <t xml:space="preserve">   of which: small and medium-sized enterprises</t>
  </si>
  <si>
    <t xml:space="preserve">   of which: collateralised by residential immovable property</t>
  </si>
  <si>
    <t xml:space="preserve">   of which: collateralised by commercial immovable property</t>
  </si>
  <si>
    <t>Conservation buffer due to macro-prudential or systemic risk identified at the level of a Member State (%) *</t>
  </si>
  <si>
    <t>Systemic risk buffer (%) *</t>
  </si>
  <si>
    <t>Overall capital requirements (%) *</t>
  </si>
  <si>
    <t>Cash outflows - Total weighted value *</t>
  </si>
  <si>
    <t>Cash inflows - Total weighted value *</t>
  </si>
  <si>
    <t>CET1 available after meeting the total SREP own funds requirements (%) *</t>
  </si>
  <si>
    <t xml:space="preserve">RWEA with substitution effects
(both reduction and substitution effects)
</t>
  </si>
  <si>
    <t>Comment:</t>
  </si>
  <si>
    <t>*</t>
  </si>
  <si>
    <t>The data is required and introduced in the Pillar 3 reporting since the implementation of CRR2 as from 30 June 2021 (EBA/ITS/2020/04).</t>
  </si>
  <si>
    <t>No comparative figures are available for these datapoints.</t>
  </si>
  <si>
    <t>Template EU CR6 – IRB approach – Credit risk exposures by exposure class and PD range</t>
  </si>
  <si>
    <t>The liquidity buffer of Argenta, consists of a  cash &amp; excess monetary reserve element (LCR level 1), and a mix of liquid securities (level 1, 2A &amp; 2B).
The importance of the cash element of the liquidity buffer has increased, given its size following the entry into force of the ECBs Tiering measure.</t>
  </si>
  <si>
    <t>Categories included for additional information:</t>
  </si>
  <si>
    <t>24(i)</t>
  </si>
  <si>
    <t>24(ii)</t>
  </si>
  <si>
    <t>Other risk amounts due to modified risk weights for targeting asset bubbles in the residential and commercial property (only included in line 1 'Credit risk (excluding CCR)')</t>
  </si>
  <si>
    <t>Participation in Argenta Assuranties (equity IRB exposure weighted at 370%) - Danish Compromise (only included in line 1 'Credit risk (excluding CCR)')</t>
  </si>
  <si>
    <t xml:space="preserve">   Of which the advanced IRB (AIRB) approach</t>
  </si>
  <si>
    <t>EU OVC - ICAAP information</t>
  </si>
  <si>
    <t>OVC</t>
  </si>
  <si>
    <t>RISK MANAGEMENT POLICIES AND OBJECTIVES</t>
  </si>
  <si>
    <t>ARGENTA (GROUP) PILLAR 3 DISCLOSURES 31 DECEMBER 2021</t>
  </si>
  <si>
    <t>OVA</t>
  </si>
  <si>
    <t>OVB</t>
  </si>
  <si>
    <t>EU OVA - Institution risk management approach</t>
  </si>
  <si>
    <t>EU OVB - Disclosure on governance arrangements</t>
  </si>
  <si>
    <t>EU LIA - Explanations of differences between accounting and regulatory exposure amounts</t>
  </si>
  <si>
    <t>LIA</t>
  </si>
  <si>
    <t>EU LIB - Other qualitative information on the scope of application</t>
  </si>
  <si>
    <t>LIB</t>
  </si>
  <si>
    <t>CCA</t>
  </si>
  <si>
    <t>EU CCA: Main features of regulatory own funds instruments and eligible liabilities instruments</t>
  </si>
  <si>
    <t>LRA</t>
  </si>
  <si>
    <t xml:space="preserve">EU LIQA - Liquidity risk management </t>
  </si>
  <si>
    <t>LIQA</t>
  </si>
  <si>
    <t>EU CRA: General qualitative information about credit risk</t>
  </si>
  <si>
    <t>EU CRB: Additional disclosure related to the credit quality of assets</t>
  </si>
  <si>
    <t>CRA</t>
  </si>
  <si>
    <t>CRB</t>
  </si>
  <si>
    <t>EU CRC – Qualitative disclosure requirements related to CRM techniques</t>
  </si>
  <si>
    <t>CRC</t>
  </si>
  <si>
    <t>EU CRD – Qualitative disclosure requirements related to standardised model</t>
  </si>
  <si>
    <t>CRD</t>
  </si>
  <si>
    <t>EU CRE – Qualitative disclosure requirements related to IRB approach</t>
  </si>
  <si>
    <t>CRE</t>
  </si>
  <si>
    <t>EU CCRA – Qualitative disclosure related to CCR</t>
  </si>
  <si>
    <t>CCRA</t>
  </si>
  <si>
    <t xml:space="preserve">EU-SECA - Qualitative disclosure requirements related to securitisation exposures </t>
  </si>
  <si>
    <t>SECA</t>
  </si>
  <si>
    <t>EU MRA: Qualitative disclosure requirements related to market risk</t>
  </si>
  <si>
    <t>EU MRB: Qualitative disclosure requirements for institutions using the internal Market Risk Models</t>
  </si>
  <si>
    <t>EU ORA - Qualitative information on operational risk</t>
  </si>
  <si>
    <t>ORA</t>
  </si>
  <si>
    <t>EU REMA - Remuneration policy</t>
  </si>
  <si>
    <t>REMA</t>
  </si>
  <si>
    <t>EU AE4 - Accompanying narrative information</t>
  </si>
  <si>
    <t>AE4</t>
  </si>
  <si>
    <t>Template EU INS1 - Insurance participations</t>
  </si>
  <si>
    <t>Risk-weighted exposure amount</t>
  </si>
  <si>
    <t>Own fund instruments held in insurance or re-insurance undertakings  or insurance holding company not deducted from own funds</t>
  </si>
  <si>
    <t>Template EU INS2 - Financial conglomerates information on own funds and capital adequacy ratio</t>
  </si>
  <si>
    <t xml:space="preserve">Supplementary own fund requirements of the financial conglomerate (amount) </t>
  </si>
  <si>
    <t>Capital adequacy ratio of the financial conglomerate (%)</t>
  </si>
  <si>
    <t>Table EU OVC - ICAAP information</t>
  </si>
  <si>
    <t>Article 438(a) CRR</t>
  </si>
  <si>
    <t>Approach to assessing the adequacy of the internal capital</t>
  </si>
  <si>
    <t>Article 438(c) CRR</t>
  </si>
  <si>
    <t>Upon demand from the relevant competent authority, the result of the institution's internal capital adequacy assessment process</t>
  </si>
  <si>
    <t>Template EU CCA: Main features of regulatory own funds instruments and eligible liabilities instruments</t>
  </si>
  <si>
    <t>Governing law(s) of the instrument</t>
  </si>
  <si>
    <t>Redemption price</t>
  </si>
  <si>
    <t>Coupons / dividends</t>
  </si>
  <si>
    <t>Convertible or non-convertible</t>
  </si>
  <si>
    <t>Write-down features</t>
  </si>
  <si>
    <t>Issuer</t>
  </si>
  <si>
    <t>Unique identifier (eg CUSIP, ISIN or Bloomberg identifier for private placement)</t>
  </si>
  <si>
    <t>Public or private placement</t>
  </si>
  <si>
    <t>3a </t>
  </si>
  <si>
    <t>Contractual recognition of write down and conversion powers of resolution authorities</t>
  </si>
  <si>
    <t>Regulatory treatment</t>
  </si>
  <si>
    <t xml:space="preserve">    Current treatment taking into account, where applicable, transitional CRR rules</t>
  </si>
  <si>
    <t xml:space="preserve">     Post-transitional CRR rules</t>
  </si>
  <si>
    <t xml:space="preserve">     Eligible at solo/(sub-)consolidated/ solo&amp;(sub-)consolidated</t>
  </si>
  <si>
    <t xml:space="preserve">     Instrument type (types to be specified by each jurisdiction)</t>
  </si>
  <si>
    <t>Amount recognised in regulatory capital or eligible liabilities  (Currency in million, as of most recent reporting date)</t>
  </si>
  <si>
    <t xml:space="preserve">Nominal amount of instrument </t>
  </si>
  <si>
    <t>Issue price</t>
  </si>
  <si>
    <t>Accounting classification</t>
  </si>
  <si>
    <t>Original date of issuance</t>
  </si>
  <si>
    <t>Perpetual or dated</t>
  </si>
  <si>
    <t xml:space="preserve">     Original maturity date </t>
  </si>
  <si>
    <t>Issuer call subject to prior supervisory approval</t>
  </si>
  <si>
    <t xml:space="preserve">     Optional call date, contingent call dates and redemption amount </t>
  </si>
  <si>
    <t xml:space="preserve">     Subsequent call dates, if applicable</t>
  </si>
  <si>
    <t xml:space="preserve">Fixed or floating dividend/coupon </t>
  </si>
  <si>
    <t xml:space="preserve">Coupon rate and any related index </t>
  </si>
  <si>
    <t xml:space="preserve">Existence of a dividend stopper </t>
  </si>
  <si>
    <t xml:space="preserve">     Fully discretionary, partially discretionary or mandatory (in terms of timing)</t>
  </si>
  <si>
    <t xml:space="preserve">     Fully discretionary, partially discretionary or mandatory (in terms of amount)</t>
  </si>
  <si>
    <t xml:space="preserve">     Existence of step up or other incentive to redeem</t>
  </si>
  <si>
    <t xml:space="preserve">     Noncumulative or cumulative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</si>
  <si>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</si>
  <si>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</si>
  <si>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</si>
  <si>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</si>
  <si>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</si>
  <si>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</si>
  <si>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 xml:space="preserve">     If write-down, write-down trigger(s)</t>
  </si>
  <si>
    <t xml:space="preserve">     If write-down, full or partial</t>
  </si>
  <si>
    <t xml:space="preserve">     If write-down, permanent or temporary</t>
  </si>
  <si>
    <t xml:space="preserve">        If temporary write-down, description of write-up mechanism</t>
  </si>
  <si>
    <t>34a </t>
  </si>
  <si>
    <t>Type of subordination (only for eligible liabilities)</t>
  </si>
  <si>
    <t>EU-34b</t>
  </si>
  <si>
    <t>Ranking of the instrument in normal insolvency proceedings</t>
  </si>
  <si>
    <t>Position in subordination hierarchy in liquidation (specify instrument type immediately senior to instrument)</t>
  </si>
  <si>
    <t>Non-compliant transitioned features</t>
  </si>
  <si>
    <t>If yes, specify non-compliant features</t>
  </si>
  <si>
    <t>37a</t>
  </si>
  <si>
    <t>Main features of regulatory own funds instruments and eligible liabilities instruments</t>
  </si>
  <si>
    <t>Carrying values as reported in published financial statements</t>
  </si>
  <si>
    <t>Carrying values under scope of regulatory consolidation</t>
  </si>
  <si>
    <t>Carrying values of items</t>
  </si>
  <si>
    <t>Subject to credit risk framework</t>
  </si>
  <si>
    <t>Subject to CCR framework</t>
  </si>
  <si>
    <t>Subject to the securitisation framework</t>
  </si>
  <si>
    <t>Subject to the market risk framework</t>
  </si>
  <si>
    <t>Not subject to capital requirements or subject to deduction from capital</t>
  </si>
  <si>
    <t>Tax assets</t>
  </si>
  <si>
    <t>Total equity</t>
  </si>
  <si>
    <t>Total liabilities and equity</t>
  </si>
  <si>
    <t>Items subject to</t>
  </si>
  <si>
    <t>Credit risk framework</t>
  </si>
  <si>
    <t>Securitisation framework</t>
  </si>
  <si>
    <t>Market risk framework</t>
  </si>
  <si>
    <t>Total net amount under the regulatory scope of consolidation</t>
  </si>
  <si>
    <t>Exposure amounts considered for regulatory purposes</t>
  </si>
  <si>
    <t>Name of the entity</t>
  </si>
  <si>
    <t>Method of accounting consolidation</t>
  </si>
  <si>
    <t>Method of regulatory consolidation</t>
  </si>
  <si>
    <t>Description of the entity</t>
  </si>
  <si>
    <t>Full consolidation</t>
  </si>
  <si>
    <t>Equity method</t>
  </si>
  <si>
    <t>Neither consolidated nor deducted</t>
  </si>
  <si>
    <t>Deducted</t>
  </si>
  <si>
    <t>Argenta Bank-en Verzekeringsgroep nv</t>
  </si>
  <si>
    <t>X</t>
  </si>
  <si>
    <t>Mixed financial holding</t>
  </si>
  <si>
    <t>Argenta Spaarbank nv</t>
  </si>
  <si>
    <t>Credit institution</t>
  </si>
  <si>
    <t>Argenta Asset Management nv (AAM)</t>
  </si>
  <si>
    <t>Fund manager</t>
  </si>
  <si>
    <t>Green Apple 2017 bv (SPV)</t>
  </si>
  <si>
    <t>Securitisation vehicle</t>
  </si>
  <si>
    <t>Green Apple 2018 bv (SPV)</t>
  </si>
  <si>
    <t>Green Apple 2019 bv (SPV)</t>
  </si>
  <si>
    <t>Arvestar Asset Management nv</t>
  </si>
  <si>
    <t>Financial cooperation</t>
  </si>
  <si>
    <t>Infrastructure investment fund</t>
  </si>
  <si>
    <t xml:space="preserve">Template EU LI1 - Differences between accounting and regulatory scopes of consolidation and mapping of financial statement categories with regulatory risk categories </t>
  </si>
  <si>
    <t>Green Apple 2021 bv (SPV)</t>
  </si>
  <si>
    <t>Proportional consolidation</t>
  </si>
  <si>
    <t xml:space="preserve">Template EU LI3 - Outline of the differences in the scopes of consolidation (entity by entity) </t>
  </si>
  <si>
    <t xml:space="preserve">Template EU LI2 - Main sources of differences between regulatory exposure amounts and carrying values in financial statements </t>
  </si>
  <si>
    <t>Assets carrying value amount under the scope of regulatory consolidation (as per template LI1)</t>
  </si>
  <si>
    <t>Liabilities carrying value amount under the regulatory scope of consolidation (as per template LI1)</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</si>
  <si>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</si>
  <si>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</si>
  <si>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</si>
  <si>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</si>
  <si>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</si>
  <si>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</si>
  <si>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Other differences</t>
  </si>
  <si>
    <t>CRR framework</t>
  </si>
  <si>
    <t>EU REM2 - Special payments to staff whose professional activities have a material impact on institutions’ risk profile (identified staff)</t>
  </si>
  <si>
    <t>Matching liabilities, contingent liabilities or securities lent</t>
  </si>
  <si>
    <t>Carrying amount of encumbered assets</t>
  </si>
  <si>
    <t>Fair value of encumbered assets</t>
  </si>
  <si>
    <t>Carrying amount of unencumbered assets</t>
  </si>
  <si>
    <t>Fair value of unencumbered assets</t>
  </si>
  <si>
    <t>of which notionally elligible EHQLA and HQLA</t>
  </si>
  <si>
    <t>of which EHQLA and HQLA</t>
  </si>
  <si>
    <t>Assets of the reporting institution</t>
  </si>
  <si>
    <t>Fair value of encumbered collateral received or own debt securities issued</t>
  </si>
  <si>
    <t>Unencumbered</t>
  </si>
  <si>
    <t>Fair value of collateral received or own debt securities issued available for encumbrance</t>
  </si>
  <si>
    <t>Collateral received by the reporting institution</t>
  </si>
  <si>
    <t xml:space="preserve"> Own covered bonds and asset-backed securities issued and not yet pledged</t>
  </si>
  <si>
    <t>Own debt securities issued other than own covered bonds or securitisations</t>
  </si>
  <si>
    <t xml:space="preserve">TOTAL ASSETS, COLLATERAL RECEIVED AND OWN DEBT SECURITIES ISSUED </t>
  </si>
  <si>
    <t xml:space="preserve">   Loans on demand</t>
  </si>
  <si>
    <t xml:space="preserve">   Equity instruments</t>
  </si>
  <si>
    <t xml:space="preserve">   Debt securities</t>
  </si>
  <si>
    <t xml:space="preserve">     of which: covered bonds</t>
  </si>
  <si>
    <t xml:space="preserve">     of which: securitisations</t>
  </si>
  <si>
    <t xml:space="preserve">     of which: issued by general governments</t>
  </si>
  <si>
    <t xml:space="preserve">     of which: issued by financial corporations</t>
  </si>
  <si>
    <t xml:space="preserve">     of which: issued by non-financial corporations</t>
  </si>
  <si>
    <t>of which notionally eligible EHQLA and HQLA</t>
  </si>
  <si>
    <t>Template EU AE2 - Collateral received and own debt securities issued</t>
  </si>
  <si>
    <t>Assets, collateral received and own debt securities issued other than covered bonds and securitisations encumbered</t>
  </si>
  <si>
    <t>Carrying amount of selected financial liabilities</t>
  </si>
  <si>
    <t>Template EU AE3 - Sources of encumbrance</t>
  </si>
  <si>
    <t xml:space="preserve">   Loans and advances other than loans on demand</t>
  </si>
  <si>
    <t xml:space="preserve">   Other collateral received</t>
  </si>
  <si>
    <t xml:space="preserve">   Other assets</t>
  </si>
  <si>
    <t>Template EU AE1 - Encumbered and unencumbered assets</t>
  </si>
  <si>
    <t xml:space="preserve">Template EU REM1 - Remuneration awarded for the financial year </t>
  </si>
  <si>
    <t>MB Supervisory function</t>
  </si>
  <si>
    <t xml:space="preserve">MB Management function </t>
  </si>
  <si>
    <t>Other senior management</t>
  </si>
  <si>
    <t>Other identified staff</t>
  </si>
  <si>
    <t>Fixed remuneration</t>
  </si>
  <si>
    <t>Number of identified staff</t>
  </si>
  <si>
    <t>Total fixed remuneration</t>
  </si>
  <si>
    <t>EU-4a</t>
  </si>
  <si>
    <t>EU-5x</t>
  </si>
  <si>
    <t>Variable remuneration</t>
  </si>
  <si>
    <t>Total variable remuneration</t>
  </si>
  <si>
    <t>EU-13a</t>
  </si>
  <si>
    <t>EU-14a</t>
  </si>
  <si>
    <t>EU-13b</t>
  </si>
  <si>
    <t>EU-14b</t>
  </si>
  <si>
    <t>EU-14x</t>
  </si>
  <si>
    <t>EU-14y</t>
  </si>
  <si>
    <t>Total remuneration (2 + 10)</t>
  </si>
  <si>
    <t xml:space="preserve">   Of which: cash-based</t>
  </si>
  <si>
    <t xml:space="preserve">   (Not applicable in the EU)</t>
  </si>
  <si>
    <t xml:space="preserve">   Of which: shares or equivalent ownership interests</t>
  </si>
  <si>
    <t xml:space="preserve">   Of which: share-linked instruments or equivalent non-cash instruments </t>
  </si>
  <si>
    <t xml:space="preserve">   Of which: other instruments</t>
  </si>
  <si>
    <t xml:space="preserve">   Of which: other forms</t>
  </si>
  <si>
    <t xml:space="preserve">     Of which: deferred</t>
  </si>
  <si>
    <t>Template EU REM2 - Special payments  to staff whose professional activities have a material impact on institutions’ risk profile (identified staff)</t>
  </si>
  <si>
    <t xml:space="preserve">Guaranteed variable remuneration awards </t>
  </si>
  <si>
    <t>Guaranteed variable remuneration awards - Number of identified staff</t>
  </si>
  <si>
    <t>Guaranteed variable remuneration awards -Total amount</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</si>
  <si>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</si>
  <si>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</si>
  <si>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</si>
  <si>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</si>
  <si>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</si>
  <si>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</si>
  <si>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   Of which guaranteed variable remuneration awards paid during the financial year, that are not taken into 
   account in the bonus cap</t>
  </si>
  <si>
    <t xml:space="preserve">   Of which paid during the financial year </t>
  </si>
  <si>
    <t xml:space="preserve">   Of which deferred</t>
  </si>
  <si>
    <t xml:space="preserve">   Of which severance payments paid during the financial year, that are not taken into account in the bonus cap</t>
  </si>
  <si>
    <t xml:space="preserve">   Of which highest payment that has been awarded to a single person</t>
  </si>
  <si>
    <t>Template EU REM5 - Information on remuneration of staff whose professional activities have a material impact on institutions’ risk profile (identified staff)</t>
  </si>
  <si>
    <t>Total number of identified staff</t>
  </si>
  <si>
    <t>Total remuneration of identified staff</t>
  </si>
  <si>
    <t xml:space="preserve">   Of which: members of the MB</t>
  </si>
  <si>
    <t xml:space="preserve">   Of which: other senior management</t>
  </si>
  <si>
    <t xml:space="preserve">   Of which: other identified staff</t>
  </si>
  <si>
    <t xml:space="preserve">   Of which: variable remuneration </t>
  </si>
  <si>
    <t xml:space="preserve">   Of which: fixed remuneration </t>
  </si>
  <si>
    <t>Total MB</t>
  </si>
  <si>
    <t>Management body remuneration</t>
  </si>
  <si>
    <t>Business areas</t>
  </si>
  <si>
    <t>Investment banking</t>
  </si>
  <si>
    <t>Retail banking</t>
  </si>
  <si>
    <t>Asset management</t>
  </si>
  <si>
    <t>Corporate functions</t>
  </si>
  <si>
    <t>Independent internal control functions</t>
  </si>
  <si>
    <t>All other</t>
  </si>
  <si>
    <t xml:space="preserve"> Template EU OR1 - Operational risk own funds requirements and risk-weighted exposure amounts</t>
  </si>
  <si>
    <t>Banking activities</t>
  </si>
  <si>
    <t>Relevant indicator</t>
  </si>
  <si>
    <t>Year-3</t>
  </si>
  <si>
    <t>Year-2</t>
  </si>
  <si>
    <t>Last year</t>
  </si>
  <si>
    <t>Own funds requirements</t>
  </si>
  <si>
    <t>Banking activities subject to basic indicator approach (BIA)</t>
  </si>
  <si>
    <t>Banking activities subject to standardised (TSA) / alternative standardised (ASA) approaches</t>
  </si>
  <si>
    <t>Banking activities subject to advanced measurement approaches AMA</t>
  </si>
  <si>
    <t xml:space="preserve">   Subject to TSA:</t>
  </si>
  <si>
    <t xml:space="preserve">   Subject to ASA:</t>
  </si>
  <si>
    <t>Template EU CQ3: Credit quality of performing and non-performing exposures by past due days</t>
  </si>
  <si>
    <t>Not past due or Past due &lt; 30 days</t>
  </si>
  <si>
    <t>Past due &gt; 30 days &lt; 90 days</t>
  </si>
  <si>
    <t>Unlikely to pay that are not past-due or past-due ≤ 90 days</t>
  </si>
  <si>
    <t>Past due &gt; 90 days ≤ 180 days</t>
  </si>
  <si>
    <t>Past due &gt; 180 days ≤ 1 year</t>
  </si>
  <si>
    <t>Past due &gt; 1 year ≤ 2 years</t>
  </si>
  <si>
    <t>Past due &gt; 2 year ≤ 5 years</t>
  </si>
  <si>
    <t>Past due &gt; 5 year ≤ 7 years</t>
  </si>
  <si>
    <t>Past due &gt; 7 years</t>
  </si>
  <si>
    <t xml:space="preserve">        Of which SMEs</t>
  </si>
  <si>
    <t>Template EU CR6-A – Scope of the use of IRB and SA approaches</t>
  </si>
  <si>
    <t>Percentage of total exposure value subject to the permanent partial use of the SA (%)</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</si>
  <si>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</si>
  <si>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</si>
  <si>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</si>
  <si>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</si>
  <si>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</si>
  <si>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of which Retail – Secured by real estate SMEs</t>
  </si>
  <si>
    <t>of which Retail – Secured by real estate non-SMEs</t>
  </si>
  <si>
    <t>of which Retail – Qualifying revolving</t>
  </si>
  <si>
    <t>of which Retail – Other SMEs</t>
  </si>
  <si>
    <t>of which Retail – Other non-SMEs</t>
  </si>
  <si>
    <t>Other non-credit obligation assets</t>
  </si>
  <si>
    <t>1.1</t>
  </si>
  <si>
    <t>1.2</t>
  </si>
  <si>
    <t>3.1</t>
  </si>
  <si>
    <t>3.2</t>
  </si>
  <si>
    <t>4.1</t>
  </si>
  <si>
    <t>4.2</t>
  </si>
  <si>
    <t>4.3</t>
  </si>
  <si>
    <t>4.4</t>
  </si>
  <si>
    <t>4.5</t>
  </si>
  <si>
    <t>Exposure value as defined in Article 166 CRR for exposures subject to IRB approach</t>
  </si>
  <si>
    <t>Percentage of total exposure value subject to IRB approach (%)</t>
  </si>
  <si>
    <t>Percentage of total exposure value subject to a roll-out plan (%)</t>
  </si>
  <si>
    <t>Total exposure value for exposures subject to the SA and IRB approach</t>
  </si>
  <si>
    <t>PD range</t>
  </si>
  <si>
    <t>Number of obligors at the end of previous year</t>
  </si>
  <si>
    <t>Observed average default rate (%)</t>
  </si>
  <si>
    <t>Exposures weighted average PD (%)</t>
  </si>
  <si>
    <t>Average PD (%)</t>
  </si>
  <si>
    <t>Average historical annual default rate (%)</t>
  </si>
  <si>
    <t>Of which number of obligors which defaulted in the year</t>
  </si>
  <si>
    <t>Template CR9 – IRB approach – Back-testing of PD per exposure class (fixed PD scale)</t>
  </si>
  <si>
    <t xml:space="preserve">Template EU CR8 – RWEA flow statements of credit risk exposures under the IRB approach </t>
  </si>
  <si>
    <t>External rating equivalent</t>
  </si>
  <si>
    <t>Template CR9.1 – IRB approach – Back-testing of PD per exposure class (only for PD estimates according to point (f) of Article 180(1) CRR)</t>
  </si>
  <si>
    <t>Argenta Bank- en Verzekeringsgroep</t>
  </si>
  <si>
    <t>BE0475525276</t>
  </si>
  <si>
    <t>Belgian law</t>
  </si>
  <si>
    <t xml:space="preserve">Tier 1 core capital </t>
  </si>
  <si>
    <t>Tier 1 core capital</t>
  </si>
  <si>
    <t>Solo &amp; consolidated</t>
  </si>
  <si>
    <t>Ordinary shares issued by a public limited company</t>
  </si>
  <si>
    <t xml:space="preserve">There are 6.874.136 no par shares </t>
  </si>
  <si>
    <t xml:space="preserve">Results of past capital increases </t>
  </si>
  <si>
    <t>Founded on 14 August 2001</t>
  </si>
  <si>
    <t>No maturity date</t>
  </si>
  <si>
    <t>No</t>
  </si>
  <si>
    <t>Variable</t>
  </si>
  <si>
    <t>Fully optional</t>
  </si>
  <si>
    <t>Non-cumulative</t>
  </si>
  <si>
    <t>Non-convertible</t>
  </si>
  <si>
    <t>Most subordinate position</t>
  </si>
  <si>
    <t>Perpetual</t>
  </si>
  <si>
    <t>Risk weighted exposure amount as at the end of the previous reporting period (September 2021)</t>
  </si>
  <si>
    <t>Risk weighted exposure amount as at the end of the reporting period (December 2021)</t>
  </si>
  <si>
    <t xml:space="preserve">   Of which equities under the simple riskweighted approach</t>
  </si>
  <si>
    <t>Link to the full term and conditions of the instrument (signposting)</t>
  </si>
  <si>
    <t>The LCR of Argenta shows limited volatility, mainly as a result of issuances of wholesale funding, exchange of collateral and/or inflow from retail funding.</t>
  </si>
  <si>
    <t>As an established retail savings bank, Argenta’s funding policy is first and foremost focused on individual retail clients through savings accounts and term deposits.
In addition to the retail market, Argenta has been diversifying towards the non-retail market. Furthermore, Argenta makes use of funding on the wholesale market by means of repo funding, securitizations, unsecured and secured funding. As off 2021, Argenta has obtained a specific license from the NBB to issue Belgian covered bonds, and successfully issued two covered bonds in 2022, further diversifying its access to the wholesale funding markets with this important type of instrument.
The business strategy of Argenta promotes effective diversification of funding sources. The targeted wholesale issuances are a combination of both secured and unsecured funding.</t>
  </si>
  <si>
    <t>As at period end (31 December 2021)</t>
  </si>
  <si>
    <t>Information on the strategies and processes to manage, hedge and mitigate risks, as well as on the monitoring of the effectiveness of hedges and mitigants.</t>
  </si>
  <si>
    <t>Points (a) and (d) of Article 435(1) CRR</t>
  </si>
  <si>
    <t>Strategies and processes to manage risks for each separate category of risk.</t>
  </si>
  <si>
    <t xml:space="preserve"> Point (a) of Article 435(1) CRR</t>
  </si>
  <si>
    <t>Disclose information on the main features of risk disclosure and measurement systems.</t>
  </si>
  <si>
    <t>Point (c) of Article 435(1) CRR</t>
  </si>
  <si>
    <t xml:space="preserve">Disclosure on the scope and nature of risk disclosure and/or measurement systems. </t>
  </si>
  <si>
    <t>Declaration approved by the management body on the adequacy of the risk management arrangements.</t>
  </si>
  <si>
    <t xml:space="preserve">(c) </t>
  </si>
  <si>
    <t>Point (e) of Article 435(1) CRR</t>
  </si>
  <si>
    <t>Information on the risk governance structure for each type of risk</t>
  </si>
  <si>
    <t xml:space="preserve">(b) </t>
  </si>
  <si>
    <t>Point (b) of Article 435(1) CRR</t>
  </si>
  <si>
    <t>Disclosure of concise risk statement approved by the management body</t>
  </si>
  <si>
    <t>Point (f) of Article 435(1) CRR</t>
  </si>
  <si>
    <t>Legal basis</t>
  </si>
  <si>
    <t>Table EU OVA - Institution risk management approach</t>
  </si>
  <si>
    <t xml:space="preserve">Description on the information flow on risk to the management body. </t>
  </si>
  <si>
    <t>Point (e) Article 435(2) CRR</t>
  </si>
  <si>
    <t>Information whether or not the institution has set up a separate risk committee and the frequency of the meetings.</t>
  </si>
  <si>
    <t>Point (d) of Article 435(2) CRR</t>
  </si>
  <si>
    <t>Information on the  diversity policy with regard of the members of the management body.</t>
  </si>
  <si>
    <t>Point (c) of Article 435(2) CRR</t>
  </si>
  <si>
    <t>Information regarding the recruitment policy for the selection of members of the management body and their actual knowledge, skills and expertise.</t>
  </si>
  <si>
    <t>Point (b) of Article 435(2) CRR</t>
  </si>
  <si>
    <t>The number of directorships held by members of the management body.</t>
  </si>
  <si>
    <t>Point (a) of Article 435(2) CRR</t>
  </si>
  <si>
    <t>Table EU OVB - Disclosure on governance arrangements</t>
  </si>
  <si>
    <t>Qualitative information on the main sources of differences between the accounting and regulatoy scope of consolidation shown in template EU LI2</t>
  </si>
  <si>
    <t>Article 436(d) CRR</t>
  </si>
  <si>
    <t>Differences between columns (a) and (b) in template EU LI1</t>
  </si>
  <si>
    <t>Article 436(b) CRR</t>
  </si>
  <si>
    <t>Table EU LIA - Explanations of differences between accounting and regulatory exposure amounts</t>
  </si>
  <si>
    <t>Aggregate amount by which the actual own funds are less than required in all subsidiaries that are not included in the consolidation</t>
  </si>
  <si>
    <t>Article 436(g) CRR</t>
  </si>
  <si>
    <t>Use of derogation referred to in Article 7 CRR or individual consolidation method laid down in Article 9 CRR</t>
  </si>
  <si>
    <t>Article 436(h) CRR</t>
  </si>
  <si>
    <t xml:space="preserve">Subsidiaries not included in the consolidation with own funds less than required </t>
  </si>
  <si>
    <t>Impediment to the prompt transfer of own funds or to the repayment of liabilities within the group</t>
  </si>
  <si>
    <t>Article 436(f) CRR</t>
  </si>
  <si>
    <t>Table EU LIB - Other qualitative information on the scope of application</t>
  </si>
  <si>
    <t>Description of the processes used to manage the risk of excessive leverage</t>
  </si>
  <si>
    <t>Table EU LRA: Disclosure of LR qualitative information</t>
  </si>
  <si>
    <t>(i)</t>
  </si>
  <si>
    <t>A declaration approved by the management body on the adequacy of liquidity risk management arrangements of the institution providing assurance that the liquidity risk management systems put in place are adequate with regard to the institution’s profile and strategy.</t>
  </si>
  <si>
    <t>(h)</t>
  </si>
  <si>
    <t>An explanation of how stress testing is used.</t>
  </si>
  <si>
    <t>An outline of the bank`s contingency funding plans.</t>
  </si>
  <si>
    <t>Policies for hedging and mitigating the liquidity risk and strategies and processes for monitoring the continuing effectiveness of hedges and mitigants.</t>
  </si>
  <si>
    <t>Scope and nature of liquidity risk reporting and measurement systems.</t>
  </si>
  <si>
    <t>A description of the degree of centralisation of liquidity management and interaction between the group’s units</t>
  </si>
  <si>
    <t>Structure and organisation of the liquidity risk management function (authority, statute, other arrangements).</t>
  </si>
  <si>
    <t xml:space="preserve">Strategies and processes in the management of the liquidity risk, including policies on diversification in the sources and tenor of planned funding, </t>
  </si>
  <si>
    <t xml:space="preserve">Table EU LIQA - Liquidity risk management </t>
  </si>
  <si>
    <t>The association of the external rating of each nominated ECAI or ECA  (as referred to in row (a)) with the risk weights that correspond with the credit quality steps as set out in Chapter 2 of Title II of Part Three CRR (except where the institution complies with the standard association published by the EBA).</t>
  </si>
  <si>
    <t>Article 444 (d) CRR</t>
  </si>
  <si>
    <t>A description of the process used to transfer the issuer and issue credit ratings onto comparable assets  items not included in the trading book;</t>
  </si>
  <si>
    <t>(c )</t>
  </si>
  <si>
    <t>Article 444 (c) CRR</t>
  </si>
  <si>
    <t>The exposure classes for which each ECAI or ECA is used;</t>
  </si>
  <si>
    <t>Article 444  (b) CRR</t>
  </si>
  <si>
    <t>Names of the external credit assessment institutions (ECAIs) and export credit agencies (ECAs) nominated by the institution, and the reasons for any changes over the disclosure period;</t>
  </si>
  <si>
    <t>Article 444  (a) CRR</t>
  </si>
  <si>
    <t>Table EU CRD – Qualitative disclosure requirements related to standardised approach</t>
  </si>
  <si>
    <t>When informing on the authority, status and other arrangements for the risk management function in accordance with point (b) of Article 435(1) CRR, the relationships between credit risk management, risk control, compliance and internal audit functions.</t>
  </si>
  <si>
    <t>When informing on the structure and organisation of the risk management function in accordance with point (b) of Article 435(1) CRR, the structure and organisation of the credit risk management and control function.</t>
  </si>
  <si>
    <t>When discussing their strategies and processes to manage credit risk and the policies for hedging and mitigating that risk in accordance with points (a) and (d) of Article 435(1) CRR, the criteria and approach used for defining the credit risk management policy and for setting credit risk limits.</t>
  </si>
  <si>
    <t>In the concise risk statement in accordance with point (f) of Article 435(1) CRR, how the business model translates into the components of the institution’s credit risk profile.</t>
  </si>
  <si>
    <t>Table EU CRA: General qualitative information about credit risk</t>
  </si>
  <si>
    <t>Description of methods used for determining general and specific credit risk adjustments.</t>
  </si>
  <si>
    <t>The extent of past-due exposures (more than 90 days) that are not considered to be impaired and the reasons for this.</t>
  </si>
  <si>
    <t>The scope and definitions of ‘past-due’ and ‘impaired’ exposures used for accounting purposes and the differences, if any, between the definitions of past due and default for accounting and regulatory purposes as specified by the EBA Guidelines  on the application of the definition of default in accordance with Article 178 CRR.</t>
  </si>
  <si>
    <t>Table EU CRB: Additional disclosure related to the credit quality of assets</t>
  </si>
  <si>
    <t>Information about market or credit risk concentrations within the credit mitigation taken;</t>
  </si>
  <si>
    <t xml:space="preserve">
Article 453 (e) CRR</t>
  </si>
  <si>
    <t>For guarantees and credit derivatives used as credit protection, the main types of guarantor and credit derivative counterparty and their creditworthiness used for the purposes of reducing capital requirements, excluding those used as part of synthetic securitisation structures;</t>
  </si>
  <si>
    <t xml:space="preserve">
Article 453 (d) CRR</t>
  </si>
  <si>
    <t>A description of the main types of collateral taken by the institution to mitigate credit risk;</t>
  </si>
  <si>
    <t>The core features of policies and processes for eligible collateral evaluation and management;</t>
  </si>
  <si>
    <t>Article 453 (b) CRR</t>
  </si>
  <si>
    <t xml:space="preserve">A description of the core features of the policies and processes for on- and off-balance sheet netting and an indication of the extent to which institutions make use of balance sheet netting;
</t>
  </si>
  <si>
    <t>Article 453 (a) CRR</t>
  </si>
  <si>
    <t>Table EU CRC – Qualitative disclosure requirements related to CRM techniques</t>
  </si>
  <si>
    <t>The scope and main content of the reporting related to credit risk models;</t>
  </si>
  <si>
    <t xml:space="preserve">
Article 452 (d) CRR</t>
  </si>
  <si>
    <t>Article 452  (c) CRR</t>
  </si>
  <si>
    <t>The competent authority's permission of the approach or approved transition</t>
  </si>
  <si>
    <t>Article 452  (a) CRR</t>
  </si>
  <si>
    <t>Table EU CRE – Qualitative disclosure requirements related to IRB approach</t>
  </si>
  <si>
    <t>Table EU CCRA – Qualitative disclosure related to CCR</t>
  </si>
  <si>
    <t>Where applicable, a description of the Internal Assessment Approach as set out in Chapter 5 of Title II of Part Three CRR including the structure of the internal assessment process and the relation between internal assessment and external ratings of the relevant ECAI disclosed in accordance with point (h),  the control mechanisms for the internal assessment process including discussion of independence, accountability, and internal assessment process review, the exposure types to which the internal assessment process is applied and the stress factors used for determining credit enhancement levels</t>
  </si>
  <si>
    <t>Article 449(i) CRR</t>
  </si>
  <si>
    <t>The names of the ECAIs used for securitisations and the types of exposure for which each agency is used</t>
  </si>
  <si>
    <t>Article 449(h) CRR</t>
  </si>
  <si>
    <t>A summary of their accounting policies for securitisation activity, including where relevant a distinction between securitisation and re-securitisation positions</t>
  </si>
  <si>
    <t>Article 449(g) CRR</t>
  </si>
  <si>
    <t>A list of legal entities affiliated with the institutions and that invest in securitisations originated by the institutions or in securitisation positions issued by SSPEs sponsored by the institutions</t>
  </si>
  <si>
    <t>Article 449(f) CRR</t>
  </si>
  <si>
    <t>A list of any legal entities in relation to which the institutions have disclosed that they have provided support in accordance with Chapter 5 of Title II of Part Three CRR</t>
  </si>
  <si>
    <t>Article 449(e ) CRR</t>
  </si>
  <si>
    <t>Article 449(d) CRR</t>
  </si>
  <si>
    <t>Article 449(b) CRR</t>
  </si>
  <si>
    <t>Description of securitisation and re-securitisation activities; including institutions' risk management and investment objectives in connection with those activities, their role in securitisation and re-securitisation transactions whether they use the Simple Transparent and Standardised (STS) securitisation framework and the extent to which they use securitisation transactions to transfer the credit risk of the securitised exposures to third parties with, where applicable, a separate description of their synthetic securitisation risk transfer policy</t>
  </si>
  <si>
    <t>Article 449(a) CRR</t>
  </si>
  <si>
    <t xml:space="preserve">Table EU-SECA - Qualitative disclosure requirements related to securitisation exposures </t>
  </si>
  <si>
    <t>Article 454 CRRR</t>
  </si>
  <si>
    <t>Article 446 CRR</t>
  </si>
  <si>
    <t>Disclosure of the approaches for the assessment of minimum own funds requirements</t>
  </si>
  <si>
    <t>Disclosure of the risk management objectives and policies</t>
  </si>
  <si>
    <t>Points (a), (b), (c) and(d) of Article 435(1) CRR</t>
  </si>
  <si>
    <t>Table EU ORA - Qualitative information on operational risk</t>
  </si>
  <si>
    <t>Large institutions shall disclose the quantitative information on the remuneration of their collective management body, differentiating between executive and non-executive members in accordance with Article 450(2) CRR.</t>
  </si>
  <si>
    <t>(j)</t>
  </si>
  <si>
    <t>Upon demand from the relevant Member State or competent authority, the total remuneration for each member of the management body or senior management.</t>
  </si>
  <si>
    <t>The ratios between fixed and variable remuneration set in accordance with point (g) of Article 94(1) CRD.</t>
  </si>
  <si>
    <t>Description of the ways in which current and future risks are taken into account in the remuneration processes. Disclosures shall include an overview of the key risks, their measurement and how these measures affect remuneration.</t>
  </si>
  <si>
    <t>Table EU  REMA - Remuneration policy</t>
  </si>
  <si>
    <t>Narrative information on the impact of the business model on assets encumbrance and the importance of encumbrance to the institution's business model, which  provides users with the context of the disclosures required in Template EU AE1 and EU AE2.</t>
  </si>
  <si>
    <t>General narrative information on asset encumbrance</t>
  </si>
  <si>
    <t>Table EU AE4 - Accompanying narrative information</t>
  </si>
  <si>
    <t>IFRS9</t>
  </si>
  <si>
    <t>Total exposure measure</t>
  </si>
  <si>
    <t>Derivatives</t>
  </si>
  <si>
    <t xml:space="preserve">   of which: OTC derivatives</t>
  </si>
  <si>
    <t>Deposits</t>
  </si>
  <si>
    <t>Debt securities issued</t>
  </si>
  <si>
    <t xml:space="preserve">   of which: ABS</t>
  </si>
  <si>
    <t xml:space="preserve">   of which: repurchase agreements</t>
  </si>
  <si>
    <t xml:space="preserve">   of which: collateralised deposits other than repurchase agreements</t>
  </si>
  <si>
    <t xml:space="preserve">   of which: covered bonds issued</t>
  </si>
  <si>
    <t>Net exposure value</t>
  </si>
  <si>
    <t>On demand</t>
  </si>
  <si>
    <t>≤ 1 year</t>
  </si>
  <si>
    <t>&gt; 1 year ≤ 5 years</t>
  </si>
  <si>
    <t>&gt; 5 years</t>
  </si>
  <si>
    <t>No stated maturity</t>
  </si>
  <si>
    <t>Differences due to securitisation with risk transfer</t>
  </si>
  <si>
    <t>BE</t>
  </si>
  <si>
    <t>NL</t>
  </si>
  <si>
    <t>FR</t>
  </si>
  <si>
    <t>BG</t>
  </si>
  <si>
    <t>GR</t>
  </si>
  <si>
    <t>GB</t>
  </si>
  <si>
    <t>NO</t>
  </si>
  <si>
    <t>IT</t>
  </si>
  <si>
    <t>PT</t>
  </si>
  <si>
    <t>OM</t>
  </si>
  <si>
    <t>LU</t>
  </si>
  <si>
    <t>US</t>
  </si>
  <si>
    <t>SE</t>
  </si>
  <si>
    <t>DE</t>
  </si>
  <si>
    <t>450</t>
  </si>
  <si>
    <t>460</t>
  </si>
  <si>
    <t>ES</t>
  </si>
  <si>
    <t>IE</t>
  </si>
  <si>
    <t>CA</t>
  </si>
  <si>
    <t>SI</t>
  </si>
  <si>
    <t>FI</t>
  </si>
  <si>
    <t>IS</t>
  </si>
  <si>
    <t>DK</t>
  </si>
  <si>
    <t>PL</t>
  </si>
  <si>
    <t>SK</t>
  </si>
  <si>
    <t>HU</t>
  </si>
  <si>
    <t>AT</t>
  </si>
  <si>
    <t>LV</t>
  </si>
  <si>
    <t>RO</t>
  </si>
  <si>
    <t>CL</t>
  </si>
  <si>
    <t>ID</t>
  </si>
  <si>
    <t>LT</t>
  </si>
  <si>
    <t>MX</t>
  </si>
  <si>
    <t>CH</t>
  </si>
  <si>
    <t>HR</t>
  </si>
  <si>
    <t>AE</t>
  </si>
  <si>
    <t>Leverage ratio (excluding the impact of the exemption of public sector investments and promotional loans) (%)</t>
  </si>
  <si>
    <t xml:space="preserve">Additional own funds requirements to address the risk of excessive leverage (%) </t>
  </si>
  <si>
    <t xml:space="preserve">     of which: to be made up of CET1 capital (percentage points)</t>
  </si>
  <si>
    <t>Leverage ratio buffer requirement (%)</t>
  </si>
  <si>
    <t>Overall leverage ratio requirement (%)</t>
  </si>
  <si>
    <t>EU25</t>
  </si>
  <si>
    <t>EU26a</t>
  </si>
  <si>
    <t>EU26b</t>
  </si>
  <si>
    <t>EU27a</t>
  </si>
  <si>
    <t>Adjustment for entities which are consolidated for accounting purposes but are outside the scope of prudential consolidation</t>
  </si>
  <si>
    <t>(Adjustment for fiduciary assets recognised on the balance sheet pursuant to the applicable accounting framework but excluded from the total exposure measure in accordance with point (i) of Article 429a(1) CRR)</t>
  </si>
  <si>
    <t>(Adjustment for exposures excluded from the total exposure measure in accordance with point (c) of Article 429a(1) CRR)</t>
  </si>
  <si>
    <t>(Adjustment for exposures excluded from the total exposure measure in accordance with point (j) of Article 429a(1) CRR)</t>
  </si>
  <si>
    <t>Disclosure of mean values (reported annually)</t>
  </si>
  <si>
    <t>(General provisions deducted in determining Tier 1 capital and specific provisions associated with off-balance sheet exposures)</t>
  </si>
  <si>
    <t>(Exposures excluded from the total exposure measure in accordance with point (c ) of Article 429a(1) CRR)</t>
  </si>
  <si>
    <t>(Excluded exposures of public development banks (or units) - Public sector investments)</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</si>
  <si>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</si>
  <si>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Mean of daily values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</si>
  <si>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</si>
  <si>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</si>
  <si>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25f</t>
  </si>
  <si>
    <t xml:space="preserve">  Of which: interim dividend</t>
  </si>
  <si>
    <t>EU-67b</t>
  </si>
  <si>
    <t xml:space="preserve">   of which: additional own funds requirements to address the risks other than the risk of excessive leverage</t>
  </si>
  <si>
    <t>AU</t>
  </si>
  <si>
    <t>IN</t>
  </si>
  <si>
    <t>MT</t>
  </si>
  <si>
    <t>HK</t>
  </si>
  <si>
    <t>CZ</t>
  </si>
  <si>
    <t>Argenta</t>
  </si>
  <si>
    <t>Template IFRS 9: Comparison of institutions’ own funds and capital and leverage ratios with and without the application of transitional arrangements for IFRS 9 or analogous ECLs, and with and without the application of the temporary treatment in accordance with Article 468 of the CRR</t>
  </si>
  <si>
    <t>Comment on Article 468 of CRR:</t>
  </si>
  <si>
    <t>Available capital (amounts)</t>
  </si>
  <si>
    <t>CET1 capital</t>
  </si>
  <si>
    <t>CET1 capital as if IFRS 9 or analogous ECLs transitional arrangements had not been applied</t>
  </si>
  <si>
    <t>Tier 1 capital as if IFRS 9 or analogous ECLs transitional arrangements had not been applied</t>
  </si>
  <si>
    <t>Total capital</t>
  </si>
  <si>
    <t>Total capital as if IFRS 9 or analogous ECLs transitional arrangements had not been applied</t>
  </si>
  <si>
    <t>Risk-weighted assets (amounts)</t>
  </si>
  <si>
    <t>Total risk-weighted assets</t>
  </si>
  <si>
    <t>Total risk-weighted assets as if IFRS 9 or analogous ECLs transitional arrangements had not been applied</t>
  </si>
  <si>
    <t>Capital ratios</t>
  </si>
  <si>
    <t>CET1 (as a percentage of risk exposure amount)</t>
  </si>
  <si>
    <t>CET1 (as a percentage of risk exposure amount) as if IFRS 9 or analogous ECLs transitional arrangements had not been applied</t>
  </si>
  <si>
    <t>Tier 1 (as a percentage of risk exposure amount)</t>
  </si>
  <si>
    <t>Tier 1 (as a percentage of risk exposure amount) as if IFRS 9 or analogous ECLs transitional arrangements had not been applied</t>
  </si>
  <si>
    <t>Total capital (as a percentage of risk exposure amount)</t>
  </si>
  <si>
    <t>Total capital (as a percentage of risk exposure amount) as if IFRS 9 or analogous ECLs transitional arrangements had not been applied</t>
  </si>
  <si>
    <t>Leverage ratio as if IFRS 9 or analogous ECLs transitional arrangements had not been applied</t>
  </si>
  <si>
    <t>Rank 1</t>
  </si>
  <si>
    <t>Private placement</t>
  </si>
  <si>
    <r>
      <t xml:space="preserve">Description of the AMA methodology approach used </t>
    </r>
    <r>
      <rPr>
        <i/>
        <sz val="10"/>
        <color rgb="FF004C43"/>
        <rFont val="Calibri"/>
        <family val="2"/>
        <scheme val="minor"/>
      </rPr>
      <t>(if applicable)</t>
    </r>
  </si>
  <si>
    <r>
      <t xml:space="preserve">Disclose the use of insurance for risk mitigation in the Advanced Measurement Approach </t>
    </r>
    <r>
      <rPr>
        <i/>
        <sz val="10"/>
        <color rgb="FF004C43"/>
        <rFont val="Calibri"/>
        <family val="2"/>
        <scheme val="minor"/>
      </rPr>
      <t>(if applicable)</t>
    </r>
  </si>
  <si>
    <t>Description of the factors that had an impact on the leverage ratio during the period to which the disclosed leverage ratio refers</t>
  </si>
  <si>
    <t>The institution’s own definition of a restructured exposure used for the implementation of point (d) of Article 178(3) CRR specified by the EBA Guidelines  on default in accordance with Article 178 CRR when different from the definition of forborne exposure defined in Annex V to Commission Implementing Regulation (EU) 680/2014.</t>
  </si>
  <si>
    <t xml:space="preserve">Article 453 (c) CRR
</t>
  </si>
  <si>
    <t xml:space="preserve">(c)
</t>
  </si>
  <si>
    <t xml:space="preserve">
The role of the functions involved in the development, approval and subsequent changes of the credit risk models;
</t>
  </si>
  <si>
    <t xml:space="preserve">
Article 452 (e) CRR
</t>
  </si>
  <si>
    <t>Article 439 (a) CRR</t>
  </si>
  <si>
    <t>Description of the methodology used to assign internal capital and credit limits for counterparty credit exposures, including the methods to assign those limits to exposures to central counterparties</t>
  </si>
  <si>
    <t>Article 439 (b) CRR</t>
  </si>
  <si>
    <t>Article 439 (d) CRR</t>
  </si>
  <si>
    <t>Description of policies related to guarantees and other credit risk mitigants, such as the policies for securing collateral and establishing credit reserves</t>
  </si>
  <si>
    <t>Article 439 (c) CRR</t>
  </si>
  <si>
    <t>Description of policies with respect to Wrong-Way risk as defined in Article 291 of the CRR</t>
  </si>
  <si>
    <t>Article 431 (3) and (4) CRR</t>
  </si>
  <si>
    <t>Any other risk management objectives and relevant policies related to CCR</t>
  </si>
  <si>
    <t>The amount of collateral the institution would have to provide if its credit rating was downgraded</t>
  </si>
  <si>
    <t xml:space="preserve">Not applicable </t>
  </si>
  <si>
    <t>1.114 mio EUR</t>
  </si>
  <si>
    <t xml:space="preserve">     of which: fully paid up capital instruments</t>
  </si>
  <si>
    <t xml:space="preserve">     of which: share premium</t>
  </si>
  <si>
    <t>EU-27b</t>
  </si>
  <si>
    <t xml:space="preserve">Net Stable Funding Ratio as per 30 September 2021 </t>
  </si>
  <si>
    <t>Performing securities financing transactions with financial customers collateralised by Level 1 HQLA subject to 0% haircut</t>
  </si>
  <si>
    <t>Net Stable Funding Ratio as per 31 December 2021 (see below for the details of 30 September 2021). The details for 30 June 2021 are included in the Q2 Pillar 3 disclosures.</t>
  </si>
  <si>
    <t xml:space="preserve">Qualitative information </t>
  </si>
  <si>
    <t>Total A-IRB</t>
  </si>
  <si>
    <t>Total F-IRB</t>
  </si>
  <si>
    <t>3.3</t>
  </si>
  <si>
    <t>Point (f) of Article 180(1) CRR is only applicable to the F-IRB portfolio.</t>
  </si>
  <si>
    <t>0,013% &lt;= 0,019%</t>
  </si>
  <si>
    <t>0,019% &lt;= 0,027%</t>
  </si>
  <si>
    <t>0,027% &lt;= 0,038%</t>
  </si>
  <si>
    <t>0,038% &lt;= 0,054%</t>
  </si>
  <si>
    <t>0,077% &lt;= 0,109%</t>
  </si>
  <si>
    <t>0,109% &lt;= 0,154%</t>
  </si>
  <si>
    <t>0,154% &lt;= 0,219%</t>
  </si>
  <si>
    <t>0,054% &lt;= 0,077%</t>
  </si>
  <si>
    <t>0,219% &lt;= 0,311%</t>
  </si>
  <si>
    <t>0,311% &lt;= 0,444%</t>
  </si>
  <si>
    <t>0,444% &lt;= 0,809%</t>
  </si>
  <si>
    <t>AAA</t>
  </si>
  <si>
    <t>AA+</t>
  </si>
  <si>
    <t>AA</t>
  </si>
  <si>
    <t>AA-</t>
  </si>
  <si>
    <t>A+</t>
  </si>
  <si>
    <t>A</t>
  </si>
  <si>
    <t>A-</t>
  </si>
  <si>
    <t>BBB+</t>
  </si>
  <si>
    <t>BBB</t>
  </si>
  <si>
    <t>0% &lt;= 0,013%</t>
  </si>
  <si>
    <t>BBB-</t>
  </si>
  <si>
    <t>BB+</t>
  </si>
  <si>
    <t>BB</t>
  </si>
  <si>
    <t>Article 451(d) CRR</t>
  </si>
  <si>
    <t>Article 451(e) CRR</t>
  </si>
  <si>
    <t>A concise liquidity risk statement approved by the management body succinctly describing the institution’s overall liquidity risk profile associated with the business strategy. This statement shall include key ratios and figures (other than those already covered in the EU LIQ1 template under this ITS ) providing external stakeholders with a comprehensive view of the institution’s management of liquidity risk, including how the liquidity risk profile of the institution interacts with the risk tolerance set by the management body.
These ratios may include:
·         Concentration limits on collateral pools and sources of funding (both products and 
          counterparties);
·         Customised measurement tools or metrics that assess the structure of the bank’s balance 
          sheet or that project cash flows and future liquidity positions, taking into account 
          off-balance sheet risks which are specific to that bank;
·         Liquidity exposures and funding needs at the level of individual legal entities, foreign 
          branches and subsidiaries, taking into account legal, regulatory and operational 
          limitations on the transferability of liquidity;
·         Balance sheet and off-balance sheet items broken down into maturity buckets and the 
          resultant liquidity gaps</t>
  </si>
  <si>
    <t>Pillar 3 report, Chapter 10 "Use of ratings from external credit assessment institutions"</t>
  </si>
  <si>
    <t>Pillar 3 report, Chapter 10 "Use of ratings from external credit assessment institutions" (Table 22)</t>
  </si>
  <si>
    <t xml:space="preserve">Pillar 3 report, Chapter 7.1 "Credit risk - IRB approval" </t>
  </si>
  <si>
    <t xml:space="preserve">Pillar 3 report, Chapter 5.6 "Wrong-way risk" </t>
  </si>
  <si>
    <t>Internal Assessment Approach is not used by the Argenta Group.</t>
  </si>
  <si>
    <t xml:space="preserve">Pillar 3 report, Chapter 9 "Encumbered and unencumbered assets" </t>
  </si>
  <si>
    <t>Information relating to the bodies that oversee remuneration. Disclosures shall include:
- Name, composition and mandate of the main body (management body or remuneration committee as applicable) overseeing 
   the remuneration policy and the number of meetings held by that main body during the financial year.
- External consultants whose advice has been sought, the body by which they were commissioned, and in which areas of the 
   remuneration framework.
- A description of the scope of the institution’s remuneration policy (eg by regions, business lines), including the extent to which 
   it is applicable to subsidiaries and branches located in third countries.
- A description of the staff or categories of staff whose professional activities have a material impact on institutions' risk 
   profile.</t>
  </si>
  <si>
    <t>Information relating to the design and structure of the remuneration system for identified staff. Disclosures shall include:
- An overview of the key features and objectives of remuneration policy, and information about the decision-making process 
   used for determining the remuneration policy and the role of the relevant stakeholders.
- Information on the criteria used for performance measurement and ex ante and ex post risk adjustment.
- Whether the management body or the remuneration committee where established reviewed the institution’s remuneration 
   policy during the past year, and if so, an overview of any changes that were made, the reasons for those changes and their 
   impact on remuneration.
- Information of how the institution ensures that staff in internal control functions are remunerated independently of the 
   businesses they oversee.
- Policies and criteria applied for the award of guaranteed variable remuneration and severance payments.</t>
  </si>
  <si>
    <t>Description of the ways in which the institution seeks to link performance during a performance measurement period with levels of remuneration. Disclosures shall include:
- An overview of main performance criteria and metrics for institution, business lines and individuals.
- An overview of how amounts of individual variable remuneration are linked to institution-wide and individual performance.
- Information on the criteria used to determine the balance between different types of instruments awarded including shares, 
   equivalent ownership interest, options and other instruments.
- Information of the measures the institution will implement to adjust variable remuneration in the event that performance 
   metrics are weak, including the institution’s criteria for determining “weak” performance metrics.</t>
  </si>
  <si>
    <t>Description of the ways in which the institution seeks to adjust remuneration to take account of longterm performance. Disclosures shall include:
- An overview of the institution’s policy on deferral, payout in instrument, retention periods and vesting of variable 
   remuneration including where it is different among staff or categories of staff.
- Information of the institution’ criteria for ex post adjustments (malus during deferral and clawback after vesting, if permitted 
   by national law).
- Where applicable, shareholding requirements that may be imposed on identified staff.</t>
  </si>
  <si>
    <t>The description of the main parameters and rationale for any variable components scheme and any other non-cash benefit in accordance with point (f) of Article 450(1) CRR. Disclosures shall include:
- Information on the specific performance indicators used to determine the variable components of remuneration and the 
   criteria used to determine the balance between different types of instruments awarded, including shares, equivalent 
   ownership interests, share-linked instruments, equivalent non cash-instruments, options and other instruments.</t>
  </si>
  <si>
    <t>Information on whether the institution benefits from a derogation laid down in Article 94(3) CRD in accordance with point (k) of Article 450(1) CRR. 
For the purposes of this point, institutions that benefit from such a derogation shall indicate whether this is on the basis of point (a) and/or point (b) of Article 94(3) CRD. They shall also indicate for which of the remuneration principles they apply the derogation(s), the number of staff members that benefit from the derogation(s) and their total remuneration, split into fixed and variable remuneration.</t>
  </si>
  <si>
    <t>Dividens</t>
  </si>
  <si>
    <t>Institutions’ approaches to calculating the risk-weighted exposure amounts that they apply to their securitisation activities, including the types of securitisation positions to which each approach applies with a distinction between STS and non-STS positions</t>
  </si>
  <si>
    <t>Article 449(c) CRR</t>
  </si>
  <si>
    <r>
      <t xml:space="preserve">Points (i), (ii) and (iii) are not applicable to the Argenta Group.
We refer to template </t>
    </r>
    <r>
      <rPr>
        <b/>
        <sz val="10"/>
        <color rgb="FF004C43"/>
        <rFont val="Calibri"/>
        <family val="2"/>
        <scheme val="minor"/>
      </rPr>
      <t>LI3</t>
    </r>
    <r>
      <rPr>
        <sz val="10"/>
        <color rgb="FF004C43"/>
        <rFont val="Calibri"/>
        <family val="2"/>
        <scheme val="minor"/>
      </rPr>
      <t xml:space="preserve"> for the list of SPPEs which are included in the institutions' regulatory scope of consolidation.
</t>
    </r>
  </si>
  <si>
    <t>The SEC-ERBA approach is used for all securitisation positions.
Pillar 3 report, Chapter 15.2 "Portfolio of securitisation positions"</t>
  </si>
  <si>
    <r>
      <t xml:space="preserve">Not applicable - we refer to </t>
    </r>
    <r>
      <rPr>
        <b/>
        <sz val="10"/>
        <color rgb="FF004C43"/>
        <rFont val="Calibri"/>
        <family val="2"/>
        <scheme val="minor"/>
      </rPr>
      <t>REM1</t>
    </r>
    <r>
      <rPr>
        <sz val="10"/>
        <color rgb="FF004C43"/>
        <rFont val="Calibri"/>
        <family val="2"/>
        <scheme val="minor"/>
      </rPr>
      <t xml:space="preserve"> template</t>
    </r>
  </si>
  <si>
    <t>Pillar 3 report, Chapter 2 "Risk management" - "Declaration of the adequacy of risk management"</t>
  </si>
  <si>
    <t>Pillar 3 report, Chapter 1.2 "Application framework"</t>
  </si>
  <si>
    <t>IFRS annual report BVg , Chapter 5 "Risk management"</t>
  </si>
  <si>
    <t>IFRS annual report BVg , Chapter 5.1 "Market Risk" and Chapter 17 "Derivatives used for hedge accounting.</t>
  </si>
  <si>
    <t>Pillar 3 report, Chapter 17 "Leverage"</t>
  </si>
  <si>
    <t>EU LRA: Disclosure of LR qualitative information</t>
  </si>
  <si>
    <t>Pillar 3 report, Chapter 16 "Remuneration policy, diversity and integrity" - "External mandates"</t>
  </si>
  <si>
    <t>IFRS annual report BVg , Chapter 5 "Risk management" - "Governance of risk management"</t>
  </si>
  <si>
    <t>Pillar 3 report, Chapter 16 "Remuneration policy, diversity and integrity" - "Diversity at Argenta"</t>
  </si>
  <si>
    <t>Pillar 3 report, Chapter 8.1 "Definition of 'past due' and 'in default'"</t>
  </si>
  <si>
    <t xml:space="preserve">IFRS annual report BVg , Chapter 5.3 "Credit risk" </t>
  </si>
  <si>
    <t xml:space="preserve">Pillar 3 report, Chapter 18 "Capital and liquidity management" 
- "Liquidity management"
IFRS annual report BVg , Chapter 5 .2 "Liquidity risk"
</t>
  </si>
  <si>
    <t xml:space="preserve">Pillar 3 report, Chapter 7.2 "Internal rating systems" </t>
  </si>
  <si>
    <t xml:space="preserve">Pillar 3 report, Chapter 5.5 "Collateral" </t>
  </si>
  <si>
    <t>Pillar 3 report, Chapter 5.4 "Counterparty Risk", Chapter 5.5 "Collateral" and Chapter 5.7 "Capital requirement for CVA risk"</t>
  </si>
  <si>
    <t>Credit derivatives are not applicable to the Argenta Group. 
Pillar 3 report, Chapter 5.3 "Credit risk mitigation"</t>
  </si>
  <si>
    <t>Pillar 3 report, Chapter 5.3 "Credit risk mitigation"</t>
  </si>
  <si>
    <t>IFRS annual report BVg , Chapter 5.3 "Credit risk" - "Collateral and other forms of credit improvement"</t>
  </si>
  <si>
    <t>Pillar 3 report, Chapter 5.3 "Credit risk mitigation"
IFRS annual report BVg , Chapter 5.3 "Credit risk" - "Collateral and other forms of credit improvement"</t>
  </si>
  <si>
    <t>Pillar 3 report, Chapter 15.1 "Own securitisations" - "accounting policies"</t>
  </si>
  <si>
    <t>Pillar 3 report, Chapter 15.2 "Portfolio of securitisation positions" (Table 26)</t>
  </si>
  <si>
    <t xml:space="preserve">i) Pillar 3 report, Chapter 15.1 "Own securitisations"
ii) IFRS annual report BVg , Chapter 5.1 "Market risk",  Chapter 5.2 "Liquidity risk" and Chapter 5.3 "Credit risk", </t>
  </si>
  <si>
    <t>Pillar 3 report, Chapter 3.1 "Accounting equity and calculation of prudential equity"</t>
  </si>
  <si>
    <t>IFRS annual report BVg , Chapter 2.3 "Financial reporting principles - valuation rules"</t>
  </si>
  <si>
    <t>IFRS annual report BVg , Chapter 7.2 "Remuneration of senior management"</t>
  </si>
  <si>
    <t>There are no variable remunerations at the Argenta Group.</t>
  </si>
  <si>
    <t>Pillar 3 report, Chapter 16 "Remuneration policy, diversity and integrity"</t>
  </si>
  <si>
    <t>There are no variable and deferred remunerations at the Argenta Group.</t>
  </si>
  <si>
    <t xml:space="preserve">Pillar 3 report, Chapter 16 "Remuneration policy, diversity and integrity"
</t>
  </si>
  <si>
    <t>Point 1: Pillar 3 report, Chapter 16 "Remuneration policy, diversity and integrity"
Points 2, 3 and 4 are not applicable (no variable remuneration at the Argenta Group).</t>
  </si>
  <si>
    <t>Transactions subject to the Alternative approach (Based on the Original Exposure Method)</t>
  </si>
  <si>
    <t>Pillar 3 report, Chapter 12 "Exposure to operational risk &amp; other non-financial risks"</t>
  </si>
  <si>
    <t>Standardised approach
Pillar 3 report, Chapter 12 "Exposure to operational risk &amp; other non-financial risks"</t>
  </si>
  <si>
    <t>Pillar 3 report, Chapter 16 "Remuneration policy, diversity and integrity" 
We also refer to pages 16 and 17 of the Governance Memorandum.</t>
  </si>
  <si>
    <t>We refer to section 5.5. of the Governance Memorandum, which includes a description of the role of the Group Risk Committee. The organization chart, including all relevant committees, can be found on page 35 of the Governance Memorandum.</t>
  </si>
  <si>
    <t>The differences between both scopes can be summarized as follows:
- Addition of off-balance sheet exposures which are not 
   included in the accounting scope of consolidation;
- Application of the SA-CCR approach for the CCR framework.</t>
  </si>
  <si>
    <t>Pillar 3 report, Chapter 18 "Capital and liquidity management" 
- "Liquidity management" +  Table 1 "Key metrics" for the RAF standards
IFRS annual report BVg , Chapter 5 .2 "Liquidity risk"</t>
  </si>
  <si>
    <t>IFRS annual report BVg , Chapter 2.3 "Financial reporting principles - valuation rules" - 'Impairment losses on financial assets" and Chapter 5.3 "Credit risk" - "Expected credit losses"</t>
  </si>
  <si>
    <t xml:space="preserve">Pillar 3 report, Chapter 5.4 "Counterparty risk" </t>
  </si>
  <si>
    <t>Pillar 3 report, Chapter 15.1 "Own securitisations"
Own securitization transactions for which Argenta Spaarbank acts as the originator are traditional transactions. Securitized assets are totally removed from the statutory balance sheet. There is however no significant risk transfer and the securitized exposures are risk weighted.
The transactions in 2018, 2019 and 2021 qualify for the differentiated capital treatment (STS).</t>
  </si>
  <si>
    <t xml:space="preserve">Asset encumbrance is linked to the following activities:
(1) Variation margin and Intial margin in the form of cash and debt securities posted for derivative transactions in accordance with the applicable ISDA/CSA. Variation margin is exchanged on a daily basis and is dependant on the fair value valuation of the underlying derivatives. 
(2) Collateralised deposits related to the collateral provided under the TLTRO transactions with the ECB, and collateral provided for payments services (Bank Card Company and NBB/Target 2).
(3) Encumbered assets (mortgage loans) under the securitization transactions (Green Apple in 2017, 2018, 2019 and 2021) for which Argenta Spaarbank acts as originator. The assets are derecognised from the statutory balance sheet and acquired by a SPV which issues debt securities for which the senior notes are placed with third parties. 
(4) Encumbered assets (mortgage loan and debt security) under the covered bonds (2 transaction in 2021). The debt securities are placed with third parties. 
Additional information is included in IFRS annual report BVg , Chapter 45 "Encumberred assets" and Pillar 3 report, Chapter 9 "Encumbered and unencumbered assets" </t>
  </si>
  <si>
    <t>EU SEC3 - Securitisation exposures in the non-trading book and associated regulatory capital requirements - institution acting as originator or as 
                 sponsor</t>
  </si>
  <si>
    <t>Template 3: Information on newly originated loans and advances provided under newly applicable public guarantee schemes introduced in response to 
                  COVID-19 crisis</t>
  </si>
  <si>
    <t>IFRS 9 Template: Comparison of institutions’ own funds and capital and leverage ratios with and without the application of transitional arrangements for 
                          IFRS 9 or analogous ECLs, and with and without the application of the temporary treatment in accordance with Article 468 of the CRR</t>
  </si>
  <si>
    <t xml:space="preserve">EU LI1 - Differences between accounting and regulatory scopes of consolidation and mapping of financial statement categories with regulatory risk 
             categories </t>
  </si>
  <si>
    <t>Additional own funds requirements to address risks other than the risk of excessive leverage (%) *</t>
  </si>
  <si>
    <t xml:space="preserve">     of which: to be made up of CET1 capital (percentage points) *</t>
  </si>
  <si>
    <t>Total SREP own funds requirements (%) *</t>
  </si>
  <si>
    <t xml:space="preserve">Other Systemically Important Institution buffer </t>
  </si>
  <si>
    <t>Additional own funds requirements to address the risk of excessive leverage (%) *</t>
  </si>
  <si>
    <t>Total SREP leverage ratio requirements (%) *</t>
  </si>
  <si>
    <t>Leverage ratio buffer requirement (%) *</t>
  </si>
  <si>
    <t>Overall leverage ratio requirements (%) *</t>
  </si>
  <si>
    <t xml:space="preserve">     of which: to be made up of CET1 capital (%) *</t>
  </si>
  <si>
    <t xml:space="preserve">     of which: to be made up of Tier 1 capital (%) *</t>
  </si>
  <si>
    <t xml:space="preserve">Row </t>
  </si>
  <si>
    <r>
      <t xml:space="preserve">   Exposures to regional governments, MDB, international organisations and PSE </t>
    </r>
    <r>
      <rPr>
        <u/>
        <sz val="10"/>
        <color rgb="FF004C43"/>
        <rFont val="Arial"/>
        <family val="2"/>
      </rPr>
      <t>not</t>
    </r>
    <r>
      <rPr>
        <sz val="10"/>
        <color rgb="FF004C43"/>
        <rFont val="Arial"/>
        <family val="2"/>
      </rPr>
      <t xml:space="preserve"> </t>
    </r>
    <r>
      <rPr>
        <b/>
        <sz val="10"/>
        <color rgb="FF004C43"/>
        <rFont val="Arial"/>
        <family val="2"/>
      </rPr>
      <t xml:space="preserve">
   </t>
    </r>
    <r>
      <rPr>
        <sz val="10"/>
        <color rgb="FF004C43"/>
        <rFont val="Arial"/>
        <family val="2"/>
      </rPr>
      <t>treated as sovereigns</t>
    </r>
  </si>
  <si>
    <t xml:space="preserve">   Corporates</t>
  </si>
  <si>
    <t>Row</t>
  </si>
  <si>
    <t>Gross carrying amount/nominal amount of exposures with forbearance measures</t>
  </si>
  <si>
    <t>Gross carrying amount /nominal amount</t>
  </si>
  <si>
    <t>Template EU CR3 – CRM techniques overview:  Disclosure of the use of credit risk mitigation techniques</t>
  </si>
  <si>
    <t>(c) The control mechanisms for rating systems at the different stages of model development, controls and changes, which shall include information on:
   (i) the relationship between the risk management function and the internal audit function;
   (ii) the rating system review;
   (iii) procedure to ensure the independence of the function in charge of reviewing the models 
           from the functions responsible for the development of the models;
   (iv) the procedure to ensure the accountability of the functions in charge of developing and 
           reviewing the models</t>
  </si>
  <si>
    <t>The type of risk that institutions are exposed to in their securitisation and re-securitisation activities by level of seniority of the relevant securitisation positions, providing a distinction between STS and non-STS positions and:
i) risk retained in own-originated transactions;
ii) risk incurred in relation to transactions originated by third parties </t>
  </si>
  <si>
    <t xml:space="preserve">A list of SSPEs falling into any of the following categories, with a description of types of institution's exposures to those SSPEs, including derivatives contracts:
(i) SSPEs which acquire exposures originated by the institutions;
(ii) SSPEs sponsored by the institutions; 
(iii) SSPEs and other legal entities for which the institutions provide securitisation-related services, such as advisory, asset servicing or management services; 
(iv) SSPEs included in the institutions' regulatory scope of consolidation </t>
  </si>
  <si>
    <t>Pillar 3 report, Chapter 16 "Remuneration policy, diversity and integrity"
We also refer to Chapter 4.1.4.3 "Remuneration Committee" and Chapter 9 "Remuneration policy"of the governance memorandum.</t>
  </si>
  <si>
    <t>Jofico cv</t>
  </si>
  <si>
    <t>EPICo nv</t>
  </si>
  <si>
    <t>Template EU SEC5 - Exposures securitised by the institution - Exposures in default and specific credit risk adjustments</t>
  </si>
  <si>
    <t>Argenta Group has decided not to apply the temporary treatment specified in Article 468. Therefore, the full impact of unrealised gains and losses measured at fair value through other comprehensive income is reflected in own funds, capital and leverage ratios.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</si>
</sst>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0.000%"/>
    <numFmt numFmtId="165" formatCode="_-* #,##0_-;\-* #,##0_-;_-* &quot;-&quot;??_-;_-@_-"/>
    <numFmt numFmtId="166" formatCode="_-* #,##0.00000_-;\-* #,##0.00000_-;_-* &quot;-&quot;??_-;_-@_-"/>
    <numFmt numFmtId="167" formatCode="#,##0,,"/>
    <numFmt numFmtId="168" formatCode="#,##0_ ;\-#,##0\ "/>
    <numFmt numFmtId="169" formatCode="_-* #,##0\ _€_-;\-* #,##0\ _€_-;_-* &quot;-&quot;??\ _€_-;_-@_-"/>
    <numFmt numFmtId="170" formatCode="0.00000"/>
    <numFmt numFmtId="171" formatCode="0.00000%"/>
    <numFmt numFmtId="172" formatCode="0.0000"/>
    <numFmt numFmtId="173" formatCode="_-* #,##0.000\ _€_-;\-* #,##0.000\ _€_-;_-* &quot;-&quot;???\ _€_-;_-@_-"/>
  </numFmts>
  <fonts count="83">
    <font>
      <sz val="11"/>
      <color theme="1"/>
      <name val="Calibri"/>
      <family val="2"/>
      <scheme val="minor"/>
    </font>
    <font>
      <sz val="10"/>
      <name val="Arial"/>
      <family val="2"/>
    </font>
    <font>
      <b/>
      <sz val="12"/>
      <name val="Arial"/>
      <family val="2"/>
    </font>
    <font>
      <b/>
      <sz val="10"/>
      <name val="Arial"/>
      <family val="2"/>
    </font>
    <font>
      <b/>
      <sz val="20"/>
      <name val="Arial"/>
      <family val="2"/>
    </font>
    <font>
      <b/>
      <sz val="16"/>
      <name val="Arial"/>
      <family val="2"/>
    </font>
    <font>
      <sz val="10"/>
      <color theme="1"/>
      <name val="Arial"/>
      <family val="2"/>
    </font>
    <font>
      <b/>
      <sz val="16"/>
      <color theme="1"/>
      <name val="Arial"/>
      <family val="2"/>
    </font>
    <font>
      <b/>
      <sz val="10"/>
      <color theme="1"/>
      <name val="Arial"/>
      <family val="2"/>
    </font>
    <font>
      <sz val="10"/>
      <color rgb="FFFF0000"/>
      <name val="Arial"/>
      <family val="2"/>
    </font>
    <font>
      <i/>
      <sz val="10"/>
      <name val="Arial"/>
      <family val="2"/>
    </font>
    <font>
      <u/>
      <sz val="10"/>
      <name val="Arial"/>
      <family val="2"/>
    </font>
    <font>
      <strike/>
      <sz val="10"/>
      <name val="Arial"/>
      <family val="2"/>
    </font>
    <font>
      <sz val="11"/>
      <color theme="1"/>
      <name val="Calibri"/>
      <family val="2"/>
      <scheme val="minor"/>
    </font>
    <font>
      <sz val="10"/>
      <color theme="1"/>
      <name val="Calibri"/>
      <family val="2"/>
      <scheme val="minor"/>
    </font>
    <font>
      <b/>
      <sz val="14"/>
      <color theme="1"/>
      <name val="Arial"/>
      <family val="2"/>
    </font>
    <font>
      <sz val="11"/>
      <color theme="1"/>
      <name val="Calibri"/>
      <family val="2"/>
      <charset val="238"/>
      <scheme val="minor"/>
    </font>
    <font>
      <b/>
      <sz val="14"/>
      <name val="Arial"/>
      <family val="2"/>
    </font>
    <font>
      <b/>
      <sz val="16"/>
      <color rgb="FF000000"/>
      <name val="Arial"/>
      <family val="2"/>
    </font>
    <font>
      <b/>
      <strike/>
      <sz val="11"/>
      <color rgb="FFFF0000"/>
      <name val="Calibri"/>
      <family val="2"/>
      <scheme val="minor"/>
    </font>
    <font>
      <sz val="8"/>
      <color theme="1"/>
      <name val="Arial"/>
      <family val="2"/>
    </font>
    <font>
      <sz val="11"/>
      <color theme="1"/>
      <name val="Arial"/>
      <family val="2"/>
    </font>
    <font>
      <sz val="10"/>
      <color rgb="FF000000"/>
      <name val="Arial"/>
      <family val="2"/>
    </font>
    <font>
      <sz val="11"/>
      <name val="Arial"/>
      <family val="2"/>
    </font>
    <font>
      <sz val="11"/>
      <color theme="1"/>
      <name val="Caec"/>
    </font>
    <font>
      <b/>
      <sz val="16"/>
      <color rgb="FF009253"/>
      <name val="Arial"/>
      <family val="2"/>
    </font>
    <font>
      <b/>
      <sz val="12"/>
      <color theme="0"/>
      <name val="Arial"/>
      <family val="2"/>
    </font>
    <font>
      <b/>
      <sz val="11"/>
      <color theme="0"/>
      <name val="Arial"/>
      <family val="2"/>
    </font>
    <font>
      <sz val="10"/>
      <color rgb="FF004C43"/>
      <name val="Arial"/>
      <family val="2"/>
    </font>
    <font>
      <b/>
      <sz val="10"/>
      <color rgb="FF004C43"/>
      <name val="Arial"/>
      <family val="2"/>
    </font>
    <font>
      <sz val="11"/>
      <color rgb="FFFF0000"/>
      <name val="Arial"/>
      <family val="2"/>
    </font>
    <font>
      <sz val="9"/>
      <color theme="1"/>
      <name val="Arial"/>
      <family val="2"/>
    </font>
    <font>
      <b/>
      <i/>
      <sz val="11"/>
      <color theme="5"/>
      <name val="Arial"/>
      <family val="2"/>
    </font>
    <font>
      <b/>
      <sz val="10"/>
      <color theme="0"/>
      <name val="Arial"/>
      <family val="2"/>
    </font>
    <font>
      <b/>
      <i/>
      <sz val="10"/>
      <color theme="0"/>
      <name val="Arial"/>
      <family val="2"/>
    </font>
    <font>
      <b/>
      <sz val="11"/>
      <color theme="1"/>
      <name val="Arial"/>
      <family val="2"/>
    </font>
    <font>
      <b/>
      <sz val="11"/>
      <name val="Arial"/>
      <family val="2"/>
    </font>
    <font>
      <i/>
      <sz val="10"/>
      <color rgb="FF004C43"/>
      <name val="Arial"/>
      <family val="2"/>
    </font>
    <font>
      <u/>
      <sz val="10"/>
      <color rgb="FF004C43"/>
      <name val="Arial"/>
      <family val="2"/>
    </font>
    <font>
      <sz val="12"/>
      <color rgb="FF000000"/>
      <name val="Arial"/>
      <family val="2"/>
    </font>
    <font>
      <sz val="11"/>
      <color rgb="FF000000"/>
      <name val="Arial"/>
      <family val="2"/>
    </font>
    <font>
      <b/>
      <sz val="11"/>
      <color rgb="FF000000"/>
      <name val="Arial"/>
      <family val="2"/>
    </font>
    <font>
      <i/>
      <sz val="10"/>
      <color rgb="FF000000"/>
      <name val="Arial"/>
      <family val="2"/>
    </font>
    <font>
      <b/>
      <sz val="12"/>
      <color rgb="FF000000"/>
      <name val="Arial"/>
      <family val="2"/>
    </font>
    <font>
      <sz val="12"/>
      <color theme="1"/>
      <name val="Arial"/>
      <family val="2"/>
    </font>
    <font>
      <b/>
      <sz val="10"/>
      <color rgb="FFFF0000"/>
      <name val="Arial"/>
      <family val="2"/>
    </font>
    <font>
      <sz val="8.5"/>
      <color theme="1"/>
      <name val="Arial"/>
      <family val="2"/>
    </font>
    <font>
      <sz val="12"/>
      <name val="Arial"/>
      <family val="2"/>
    </font>
    <font>
      <sz val="9"/>
      <name val="Arial"/>
      <family val="2"/>
    </font>
    <font>
      <b/>
      <sz val="9"/>
      <color rgb="FF000000"/>
      <name val="Arial"/>
      <family val="2"/>
    </font>
    <font>
      <sz val="9"/>
      <color rgb="FF000000"/>
      <name val="Arial"/>
      <family val="2"/>
    </font>
    <font>
      <i/>
      <sz val="9"/>
      <name val="Arial"/>
      <family val="2"/>
    </font>
    <font>
      <b/>
      <sz val="9"/>
      <name val="Arial"/>
      <family val="2"/>
    </font>
    <font>
      <b/>
      <sz val="10"/>
      <color rgb="FF000000"/>
      <name val="Arial"/>
      <family val="2"/>
    </font>
    <font>
      <b/>
      <i/>
      <sz val="10"/>
      <color rgb="FF004C43"/>
      <name val="Arial"/>
      <family val="2"/>
    </font>
    <font>
      <b/>
      <sz val="10"/>
      <color rgb="FF2F5773"/>
      <name val="Arial"/>
      <family val="2"/>
    </font>
    <font>
      <sz val="16"/>
      <color theme="1"/>
      <name val="Arial"/>
      <family val="2"/>
    </font>
    <font>
      <i/>
      <sz val="9"/>
      <color rgb="FF000000"/>
      <name val="Arial"/>
      <family val="2"/>
    </font>
    <font>
      <sz val="11"/>
      <color rgb="FF004C43"/>
      <name val="Arial"/>
      <family val="2"/>
    </font>
    <font>
      <i/>
      <sz val="10"/>
      <color theme="1"/>
      <name val="Arial"/>
      <family val="2"/>
    </font>
    <font>
      <i/>
      <sz val="11"/>
      <color theme="1"/>
      <name val="Arial"/>
      <family val="2"/>
    </font>
    <font>
      <sz val="10"/>
      <color theme="0"/>
      <name val="Arial"/>
      <family val="2"/>
    </font>
    <font>
      <sz val="10"/>
      <name val="Calibri"/>
      <family val="2"/>
      <scheme val="minor"/>
    </font>
    <font>
      <b/>
      <sz val="10"/>
      <color rgb="FF00B050"/>
      <name val="Calibri"/>
      <family val="2"/>
      <scheme val="minor"/>
    </font>
    <font>
      <sz val="9.5"/>
      <color rgb="FF000000"/>
      <name val="Albany AMT"/>
    </font>
    <font>
      <b/>
      <sz val="20"/>
      <color rgb="FF00B050"/>
      <name val="Arial"/>
      <family val="2"/>
    </font>
    <font>
      <b/>
      <sz val="20"/>
      <color rgb="FF00B050"/>
      <name val="Calibri"/>
      <family val="2"/>
    </font>
    <font>
      <b/>
      <sz val="12"/>
      <color rgb="FF000080"/>
      <name val="Times New Roman"/>
      <family val="1"/>
    </font>
    <font>
      <b/>
      <sz val="8.5"/>
      <name val="Arial"/>
      <family val="2"/>
    </font>
    <font>
      <i/>
      <sz val="8.5"/>
      <name val="Arial"/>
      <family val="2"/>
    </font>
    <font>
      <i/>
      <strike/>
      <sz val="8.5"/>
      <name val="Arial"/>
      <family val="2"/>
    </font>
    <font>
      <sz val="8.5"/>
      <name val="Arial"/>
      <family val="2"/>
    </font>
    <font>
      <sz val="11"/>
      <color rgb="FF00B050"/>
      <name val="Calibri"/>
      <family val="2"/>
      <scheme val="minor"/>
    </font>
    <font>
      <sz val="10"/>
      <color rgb="FF00B050"/>
      <name val="Arial"/>
      <family val="2"/>
    </font>
    <font>
      <b/>
      <sz val="11"/>
      <color theme="0"/>
      <name val="Calibri"/>
      <family val="2"/>
      <scheme val="minor"/>
    </font>
    <font>
      <b/>
      <i/>
      <sz val="10"/>
      <color rgb="FFFFFFFF"/>
      <name val="Arial"/>
      <family val="2"/>
    </font>
    <font>
      <sz val="10"/>
      <color rgb="FF004C43"/>
      <name val="Calibri"/>
      <family val="2"/>
      <scheme val="minor"/>
    </font>
    <font>
      <i/>
      <sz val="10"/>
      <color rgb="FF004C43"/>
      <name val="Calibri"/>
      <family val="2"/>
      <scheme val="minor"/>
    </font>
    <font>
      <b/>
      <sz val="10"/>
      <color rgb="FF004C43"/>
      <name val="Calibri"/>
      <family val="2"/>
      <scheme val="minor"/>
    </font>
    <font>
      <sz val="8"/>
      <name val="Arial"/>
      <family val="2"/>
    </font>
    <font>
      <u/>
      <sz val="8"/>
      <name val="ING Me"/>
    </font>
    <font>
      <sz val="8"/>
      <name val="ING Me"/>
    </font>
    <font>
      <u/>
      <sz val="10"/>
      <name val="Calibri"/>
      <family val="2"/>
      <scheme val="minor"/>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2"/>
        <bgColor indexed="64"/>
      </patternFill>
    </fill>
    <fill>
      <patternFill patternType="solid">
        <fgColor rgb="FFFFFFFF"/>
        <bgColor indexed="64"/>
      </patternFill>
    </fill>
    <fill>
      <patternFill patternType="solid">
        <fgColor theme="0"/>
        <bgColor indexed="64"/>
      </patternFill>
    </fill>
    <fill>
      <patternFill patternType="solid">
        <fgColor rgb="FF004C43"/>
        <bgColor indexed="64"/>
      </patternFill>
    </fill>
    <fill>
      <patternFill patternType="solid">
        <fgColor rgb="FF009453"/>
        <bgColor indexed="64"/>
      </patternFill>
    </fill>
    <fill>
      <patternFill patternType="solid">
        <fgColor theme="6" tint="0.39997558519241921"/>
        <bgColor indexed="64"/>
      </patternFill>
    </fill>
    <fill>
      <patternFill patternType="solid">
        <fgColor rgb="FF009453"/>
        <bgColor rgb="FF000000"/>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right style="medium">
        <color indexed="64"/>
      </right>
      <top style="thin">
        <color indexed="64"/>
      </top>
      <bottom/>
      <diagonal/>
    </border>
    <border>
      <left style="medium">
        <color indexed="64"/>
      </left>
      <right/>
      <top style="thin">
        <color auto="1"/>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theme="1"/>
      </bottom>
      <diagonal/>
    </border>
    <border>
      <left/>
      <right/>
      <top/>
      <bottom style="thin">
        <color theme="1"/>
      </bottom>
      <diagonal/>
    </border>
    <border>
      <left/>
      <right style="medium">
        <color indexed="64"/>
      </right>
      <top/>
      <bottom style="thin">
        <color theme="1"/>
      </bottom>
      <diagonal/>
    </border>
    <border>
      <left style="medium">
        <color indexed="64"/>
      </left>
      <right/>
      <top style="thin">
        <color theme="1"/>
      </top>
      <bottom style="thin">
        <color theme="1"/>
      </bottom>
      <diagonal/>
    </border>
    <border>
      <left/>
      <right/>
      <top style="thin">
        <color theme="1"/>
      </top>
      <bottom style="thin">
        <color theme="1"/>
      </bottom>
      <diagonal/>
    </border>
    <border>
      <left/>
      <right style="medium">
        <color indexed="64"/>
      </right>
      <top style="thin">
        <color theme="1"/>
      </top>
      <bottom style="thin">
        <color theme="1"/>
      </bottom>
      <diagonal/>
    </border>
    <border>
      <left style="medium">
        <color indexed="64"/>
      </left>
      <right/>
      <top style="thin">
        <color theme="1"/>
      </top>
      <bottom/>
      <diagonal/>
    </border>
    <border>
      <left/>
      <right/>
      <top style="thin">
        <color theme="1"/>
      </top>
      <bottom/>
      <diagonal/>
    </border>
    <border>
      <left/>
      <right style="medium">
        <color indexed="64"/>
      </right>
      <top style="thin">
        <color theme="1"/>
      </top>
      <bottom/>
      <diagonal/>
    </border>
    <border>
      <left style="medium">
        <color indexed="64"/>
      </left>
      <right/>
      <top style="thin">
        <color theme="1"/>
      </top>
      <bottom style="medium">
        <color indexed="64"/>
      </bottom>
      <diagonal/>
    </border>
    <border>
      <left/>
      <right/>
      <top style="thin">
        <color theme="1"/>
      </top>
      <bottom style="medium">
        <color indexed="64"/>
      </bottom>
      <diagonal/>
    </border>
    <border>
      <left/>
      <right style="medium">
        <color indexed="64"/>
      </right>
      <top style="thin">
        <color theme="1"/>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s>
  <cellStyleXfs count="18">
    <xf numFmtId="0" fontId="0" fillId="0" borderId="0"/>
    <xf numFmtId="0" fontId="4" fillId="2" borderId="3" applyNumberFormat="0" applyFill="0" applyBorder="0" applyAlignment="0" applyProtection="0">
      <alignment horizontal="left"/>
    </xf>
    <xf numFmtId="0" fontId="1" fillId="0" borderId="0">
      <alignment vertical="center"/>
    </xf>
    <xf numFmtId="0" fontId="1" fillId="0" borderId="0">
      <alignment vertical="center"/>
    </xf>
    <xf numFmtId="0" fontId="2" fillId="0" borderId="0" applyNumberFormat="0" applyFill="0" applyBorder="0" applyAlignment="0" applyProtection="0"/>
    <xf numFmtId="0" fontId="3" fillId="2" borderId="2" applyFont="0" applyBorder="0">
      <alignment horizontal="center" wrapText="1"/>
    </xf>
    <xf numFmtId="0" fontId="1" fillId="3" borderId="1" applyNumberFormat="0" applyFont="0" applyBorder="0">
      <alignment horizontal="center" vertical="center"/>
    </xf>
    <xf numFmtId="3" fontId="1" fillId="4" borderId="1" applyFont="0">
      <alignment horizontal="right" vertical="center"/>
      <protection locked="0"/>
    </xf>
    <xf numFmtId="0" fontId="1" fillId="0" borderId="0"/>
    <xf numFmtId="0" fontId="16" fillId="0" borderId="0"/>
    <xf numFmtId="9" fontId="13" fillId="0" borderId="0" applyFont="0" applyFill="0" applyBorder="0" applyAlignment="0" applyProtection="0"/>
    <xf numFmtId="0" fontId="1" fillId="0" borderId="0"/>
    <xf numFmtId="43" fontId="13" fillId="0" borderId="0" applyFont="0" applyFill="0" applyBorder="0" applyAlignment="0" applyProtection="0"/>
    <xf numFmtId="43" fontId="13" fillId="0" borderId="0" applyFont="0" applyFill="0" applyBorder="0" applyAlignment="0" applyProtection="0"/>
    <xf numFmtId="0" fontId="64" fillId="0" borderId="0"/>
    <xf numFmtId="9" fontId="64" fillId="0" borderId="0" applyFont="0" applyFill="0" applyBorder="0" applyAlignment="0" applyProtection="0"/>
    <xf numFmtId="43" fontId="64" fillId="0" borderId="0" applyFont="0" applyFill="0" applyBorder="0" applyAlignment="0" applyProtection="0"/>
    <xf numFmtId="0" fontId="1" fillId="0" borderId="0"/>
  </cellStyleXfs>
  <cellXfs count="1443">
    <xf numFmtId="0" fontId="0" fillId="0" borderId="0" xfId="0"/>
    <xf numFmtId="0" fontId="6" fillId="0" borderId="0" xfId="0" applyFont="1"/>
    <xf numFmtId="0" fontId="6" fillId="0" borderId="0" xfId="0" applyFont="1" applyFill="1" applyBorder="1" applyAlignment="1">
      <alignment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Border="1" applyAlignment="1">
      <alignment horizontal="center" vertical="center" wrapText="1"/>
    </xf>
    <xf numFmtId="0" fontId="7" fillId="6" borderId="0" xfId="0" applyFont="1" applyFill="1"/>
    <xf numFmtId="0" fontId="7" fillId="0" borderId="0" xfId="0" applyFont="1" applyFill="1" applyAlignment="1">
      <alignment vertical="center" wrapText="1"/>
    </xf>
    <xf numFmtId="0" fontId="7" fillId="0" borderId="0" xfId="0" applyFont="1" applyFill="1" applyAlignment="1">
      <alignment wrapText="1"/>
    </xf>
    <xf numFmtId="0" fontId="5" fillId="0" borderId="0" xfId="0" applyFont="1" applyFill="1" applyAlignment="1"/>
    <xf numFmtId="0" fontId="8" fillId="0" borderId="0" xfId="0" applyFont="1"/>
    <xf numFmtId="0" fontId="21" fillId="0" borderId="0" xfId="0" applyFont="1"/>
    <xf numFmtId="0" fontId="6" fillId="0" borderId="0" xfId="0" applyFont="1" applyAlignment="1">
      <alignment vertical="center"/>
    </xf>
    <xf numFmtId="0" fontId="21" fillId="6" borderId="0" xfId="0" applyFont="1" applyFill="1"/>
    <xf numFmtId="0" fontId="24" fillId="6" borderId="0" xfId="0" applyFont="1" applyFill="1" applyAlignment="1">
      <alignment horizontal="center"/>
    </xf>
    <xf numFmtId="0" fontId="26" fillId="7" borderId="11" xfId="0" applyFont="1" applyFill="1" applyBorder="1" applyAlignment="1">
      <alignment horizontal="center"/>
    </xf>
    <xf numFmtId="0" fontId="6" fillId="6" borderId="0" xfId="0" applyFont="1" applyFill="1"/>
    <xf numFmtId="0" fontId="27" fillId="8" borderId="13" xfId="0" applyFont="1" applyFill="1" applyBorder="1" applyAlignment="1">
      <alignment horizontal="center"/>
    </xf>
    <xf numFmtId="0" fontId="28" fillId="6" borderId="21" xfId="0" applyFont="1" applyFill="1" applyBorder="1" applyAlignment="1">
      <alignment vertical="center" wrapText="1"/>
    </xf>
    <xf numFmtId="0" fontId="29" fillId="6" borderId="22" xfId="0" applyFont="1" applyFill="1" applyBorder="1" applyAlignment="1">
      <alignment horizontal="center" vertical="center"/>
    </xf>
    <xf numFmtId="0" fontId="29" fillId="0" borderId="22" xfId="0" applyFont="1" applyFill="1" applyBorder="1" applyAlignment="1">
      <alignment horizontal="center" vertical="center"/>
    </xf>
    <xf numFmtId="0" fontId="21" fillId="6" borderId="0" xfId="0" applyFont="1" applyFill="1" applyAlignment="1">
      <alignment vertical="center"/>
    </xf>
    <xf numFmtId="0" fontId="21" fillId="0" borderId="0" xfId="0" applyFont="1" applyFill="1"/>
    <xf numFmtId="0" fontId="29" fillId="0" borderId="24" xfId="0" applyFont="1" applyFill="1" applyBorder="1" applyAlignment="1">
      <alignment horizontal="center" vertical="center" wrapText="1"/>
    </xf>
    <xf numFmtId="0" fontId="28" fillId="6" borderId="22" xfId="0" applyFont="1" applyFill="1" applyBorder="1" applyAlignment="1">
      <alignment horizontal="center" vertical="center"/>
    </xf>
    <xf numFmtId="0" fontId="28" fillId="6" borderId="12" xfId="0" applyFont="1" applyFill="1" applyBorder="1" applyAlignment="1">
      <alignment vertical="center" wrapText="1"/>
    </xf>
    <xf numFmtId="0" fontId="28" fillId="6" borderId="13" xfId="0" applyFont="1" applyFill="1" applyBorder="1" applyAlignment="1">
      <alignment horizontal="center" vertical="center"/>
    </xf>
    <xf numFmtId="0" fontId="21" fillId="6" borderId="0" xfId="0" applyFont="1" applyFill="1" applyAlignment="1">
      <alignment horizontal="center"/>
    </xf>
    <xf numFmtId="0" fontId="31" fillId="0" borderId="0" xfId="0" applyFont="1"/>
    <xf numFmtId="0" fontId="31" fillId="0" borderId="0" xfId="0" applyFont="1" applyAlignment="1">
      <alignment horizontal="center"/>
    </xf>
    <xf numFmtId="0" fontId="21" fillId="0" borderId="0" xfId="0" applyFont="1" applyAlignment="1">
      <alignment horizontal="center"/>
    </xf>
    <xf numFmtId="0" fontId="32" fillId="0" borderId="0" xfId="0" applyFont="1" applyAlignment="1">
      <alignment horizontal="center" wrapText="1"/>
    </xf>
    <xf numFmtId="0" fontId="25" fillId="0" borderId="0" xfId="0" applyFont="1" applyFill="1" applyBorder="1" applyAlignment="1">
      <alignment vertical="center"/>
    </xf>
    <xf numFmtId="0" fontId="28" fillId="0" borderId="21" xfId="0" applyFont="1" applyFill="1" applyBorder="1" applyAlignment="1">
      <alignment horizontal="center" vertical="center"/>
    </xf>
    <xf numFmtId="3" fontId="28" fillId="0" borderId="9" xfId="0" applyNumberFormat="1" applyFont="1" applyFill="1" applyBorder="1" applyAlignment="1">
      <alignment vertical="center"/>
    </xf>
    <xf numFmtId="3" fontId="28" fillId="0" borderId="9" xfId="0" applyNumberFormat="1" applyFont="1" applyFill="1" applyBorder="1" applyAlignment="1">
      <alignment vertical="center" wrapText="1"/>
    </xf>
    <xf numFmtId="0" fontId="34" fillId="8" borderId="14" xfId="0" applyFont="1" applyFill="1" applyBorder="1" applyAlignment="1">
      <alignment horizontal="center" vertical="center"/>
    </xf>
    <xf numFmtId="1" fontId="34" fillId="8" borderId="16" xfId="0" applyNumberFormat="1" applyFont="1" applyFill="1" applyBorder="1" applyAlignment="1">
      <alignment vertical="center" wrapText="1"/>
    </xf>
    <xf numFmtId="37" fontId="34" fillId="8" borderId="16" xfId="0" applyNumberFormat="1" applyFont="1" applyFill="1" applyBorder="1" applyAlignment="1">
      <alignment vertical="center" wrapText="1"/>
    </xf>
    <xf numFmtId="37" fontId="34" fillId="8" borderId="15" xfId="0" applyNumberFormat="1" applyFont="1" applyFill="1" applyBorder="1" applyAlignment="1">
      <alignment vertical="center" wrapText="1"/>
    </xf>
    <xf numFmtId="0" fontId="28" fillId="0" borderId="12" xfId="0" applyFont="1" applyFill="1" applyBorder="1" applyAlignment="1">
      <alignment horizontal="center" vertical="center"/>
    </xf>
    <xf numFmtId="3" fontId="28" fillId="0" borderId="0" xfId="0" applyNumberFormat="1" applyFont="1" applyFill="1" applyBorder="1" applyAlignment="1">
      <alignment vertical="center"/>
    </xf>
    <xf numFmtId="14" fontId="33" fillId="7" borderId="17" xfId="0" applyNumberFormat="1" applyFont="1" applyFill="1" applyBorder="1" applyAlignment="1">
      <alignment horizontal="center" vertical="center" wrapText="1"/>
    </xf>
    <xf numFmtId="14" fontId="33" fillId="7" borderId="11" xfId="0" applyNumberFormat="1" applyFont="1" applyFill="1" applyBorder="1" applyAlignment="1">
      <alignment horizontal="center" vertical="center" wrapText="1"/>
    </xf>
    <xf numFmtId="0" fontId="35" fillId="0" borderId="0" xfId="0" applyFont="1"/>
    <xf numFmtId="0" fontId="28" fillId="0" borderId="23" xfId="0" applyFont="1" applyFill="1" applyBorder="1" applyAlignment="1">
      <alignment horizontal="center" vertical="center"/>
    </xf>
    <xf numFmtId="3" fontId="28" fillId="0" borderId="7" xfId="0" applyNumberFormat="1" applyFont="1" applyFill="1" applyBorder="1" applyAlignment="1">
      <alignment vertical="center"/>
    </xf>
    <xf numFmtId="0" fontId="28" fillId="0" borderId="26" xfId="0" applyFont="1" applyFill="1" applyBorder="1" applyAlignment="1">
      <alignment horizontal="center" vertical="center"/>
    </xf>
    <xf numFmtId="3" fontId="28" fillId="0" borderId="8" xfId="0" applyNumberFormat="1" applyFont="1" applyFill="1" applyBorder="1" applyAlignment="1">
      <alignment vertical="center" wrapText="1"/>
    </xf>
    <xf numFmtId="3" fontId="28" fillId="0" borderId="9" xfId="0" applyNumberFormat="1" applyFont="1" applyFill="1" applyBorder="1" applyAlignment="1">
      <alignment horizontal="right" vertical="center"/>
    </xf>
    <xf numFmtId="3" fontId="28" fillId="0" borderId="22" xfId="0" applyNumberFormat="1" applyFont="1" applyFill="1" applyBorder="1" applyAlignment="1">
      <alignment horizontal="right" vertical="center"/>
    </xf>
    <xf numFmtId="3" fontId="28" fillId="0" borderId="7" xfId="0" applyNumberFormat="1" applyFont="1" applyFill="1" applyBorder="1" applyAlignment="1">
      <alignment horizontal="right" vertical="center"/>
    </xf>
    <xf numFmtId="3" fontId="28" fillId="0" borderId="24" xfId="0" applyNumberFormat="1" applyFont="1" applyFill="1" applyBorder="1" applyAlignment="1">
      <alignment horizontal="right" vertical="center"/>
    </xf>
    <xf numFmtId="3" fontId="28" fillId="0" borderId="8" xfId="0" applyNumberFormat="1" applyFont="1" applyFill="1" applyBorder="1" applyAlignment="1">
      <alignment horizontal="right" vertical="center"/>
    </xf>
    <xf numFmtId="3" fontId="28" fillId="0" borderId="25" xfId="0" applyNumberFormat="1" applyFont="1" applyFill="1" applyBorder="1" applyAlignment="1">
      <alignment horizontal="right" vertical="center"/>
    </xf>
    <xf numFmtId="3" fontId="28" fillId="0" borderId="7" xfId="0" applyNumberFormat="1" applyFont="1" applyFill="1" applyBorder="1" applyAlignment="1">
      <alignment horizontal="left" vertical="center" wrapText="1"/>
    </xf>
    <xf numFmtId="0" fontId="28" fillId="0" borderId="14" xfId="0" applyFont="1" applyFill="1" applyBorder="1" applyAlignment="1">
      <alignment horizontal="center" vertical="center"/>
    </xf>
    <xf numFmtId="3" fontId="28" fillId="0" borderId="20" xfId="0" applyNumberFormat="1" applyFont="1" applyFill="1" applyBorder="1" applyAlignment="1">
      <alignment vertical="center"/>
    </xf>
    <xf numFmtId="0" fontId="28" fillId="6" borderId="21" xfId="0" applyFont="1" applyFill="1" applyBorder="1" applyAlignment="1">
      <alignment horizontal="center" vertical="center"/>
    </xf>
    <xf numFmtId="0" fontId="28" fillId="6" borderId="23" xfId="0" applyFont="1" applyFill="1" applyBorder="1" applyAlignment="1">
      <alignment horizontal="center" vertical="center"/>
    </xf>
    <xf numFmtId="3" fontId="28" fillId="6" borderId="7" xfId="0" applyNumberFormat="1" applyFont="1" applyFill="1" applyBorder="1" applyAlignment="1">
      <alignment vertical="center"/>
    </xf>
    <xf numFmtId="0" fontId="28" fillId="6" borderId="12" xfId="0" applyFont="1" applyFill="1" applyBorder="1" applyAlignment="1">
      <alignment horizontal="center" vertical="center"/>
    </xf>
    <xf numFmtId="3" fontId="28" fillId="6" borderId="0" xfId="0" applyNumberFormat="1" applyFont="1" applyFill="1" applyBorder="1" applyAlignment="1">
      <alignment vertical="center"/>
    </xf>
    <xf numFmtId="0" fontId="31" fillId="0" borderId="0" xfId="0" applyFont="1" applyAlignment="1">
      <alignment vertical="center"/>
    </xf>
    <xf numFmtId="0" fontId="34" fillId="8" borderId="12" xfId="0" applyFont="1" applyFill="1" applyBorder="1" applyAlignment="1">
      <alignment vertical="center"/>
    </xf>
    <xf numFmtId="0" fontId="34" fillId="8" borderId="0" xfId="0" applyFont="1" applyFill="1" applyBorder="1" applyAlignment="1">
      <alignment vertical="center"/>
    </xf>
    <xf numFmtId="0" fontId="34" fillId="8" borderId="13" xfId="0" applyFont="1" applyFill="1" applyBorder="1" applyAlignment="1">
      <alignment vertical="center"/>
    </xf>
    <xf numFmtId="0" fontId="21" fillId="0" borderId="0" xfId="0" applyFont="1" applyAlignment="1">
      <alignment vertical="center"/>
    </xf>
    <xf numFmtId="0" fontId="30" fillId="0" borderId="0" xfId="0" applyFont="1" applyAlignment="1">
      <alignment vertical="center"/>
    </xf>
    <xf numFmtId="0" fontId="17" fillId="0" borderId="0" xfId="0" applyFont="1" applyFill="1" applyAlignment="1">
      <alignment vertical="center"/>
    </xf>
    <xf numFmtId="0" fontId="31" fillId="0" borderId="0" xfId="0" applyFont="1" applyBorder="1"/>
    <xf numFmtId="0" fontId="31" fillId="0" borderId="0" xfId="0" quotePrefix="1" applyFont="1" applyBorder="1" applyAlignment="1">
      <alignment horizontal="center" vertical="center"/>
    </xf>
    <xf numFmtId="0" fontId="34" fillId="8" borderId="14" xfId="0" applyFont="1" applyFill="1" applyBorder="1" applyAlignment="1">
      <alignment horizontal="left" vertical="center"/>
    </xf>
    <xf numFmtId="3" fontId="34" fillId="8" borderId="16" xfId="0" applyNumberFormat="1" applyFont="1" applyFill="1" applyBorder="1"/>
    <xf numFmtId="10" fontId="34" fillId="8" borderId="16" xfId="10" applyNumberFormat="1" applyFont="1" applyFill="1" applyBorder="1"/>
    <xf numFmtId="3" fontId="28" fillId="0" borderId="7" xfId="0" applyNumberFormat="1" applyFont="1" applyFill="1" applyBorder="1" applyAlignment="1">
      <alignment vertical="center" wrapText="1"/>
    </xf>
    <xf numFmtId="10" fontId="28" fillId="0" borderId="7" xfId="10" applyNumberFormat="1" applyFont="1" applyFill="1" applyBorder="1" applyAlignment="1">
      <alignment horizontal="right" vertical="center"/>
    </xf>
    <xf numFmtId="3" fontId="28" fillId="0" borderId="0" xfId="0" applyNumberFormat="1" applyFont="1" applyFill="1" applyBorder="1" applyAlignment="1">
      <alignment horizontal="right" vertical="center"/>
    </xf>
    <xf numFmtId="0" fontId="6" fillId="7" borderId="10" xfId="0" applyFont="1" applyFill="1" applyBorder="1"/>
    <xf numFmtId="10" fontId="28" fillId="0" borderId="24" xfId="10" applyNumberFormat="1" applyFont="1" applyFill="1" applyBorder="1" applyAlignment="1">
      <alignment horizontal="right" vertical="center"/>
    </xf>
    <xf numFmtId="10" fontId="28" fillId="0" borderId="13" xfId="10" applyNumberFormat="1" applyFont="1" applyFill="1" applyBorder="1" applyAlignment="1">
      <alignment horizontal="right" vertical="center"/>
    </xf>
    <xf numFmtId="0" fontId="6" fillId="7" borderId="12" xfId="0" applyFont="1" applyFill="1" applyBorder="1" applyAlignment="1">
      <alignment vertical="center"/>
    </xf>
    <xf numFmtId="14" fontId="33" fillId="7" borderId="10" xfId="0" applyNumberFormat="1" applyFont="1" applyFill="1" applyBorder="1" applyAlignment="1">
      <alignment horizontal="center" vertical="center" wrapText="1"/>
    </xf>
    <xf numFmtId="0" fontId="33" fillId="7" borderId="11" xfId="0" applyFont="1" applyFill="1" applyBorder="1" applyAlignment="1">
      <alignment horizontal="center" vertical="center" wrapText="1"/>
    </xf>
    <xf numFmtId="0" fontId="33" fillId="7" borderId="17" xfId="0" applyFont="1" applyFill="1" applyBorder="1" applyAlignment="1">
      <alignment horizontal="center" vertical="center"/>
    </xf>
    <xf numFmtId="0" fontId="18" fillId="0" borderId="0" xfId="0" applyFont="1" applyAlignment="1">
      <alignment vertical="center" wrapText="1"/>
    </xf>
    <xf numFmtId="0" fontId="33" fillId="7" borderId="11" xfId="0" applyFont="1" applyFill="1" applyBorder="1" applyAlignment="1">
      <alignment horizontal="center" vertical="center"/>
    </xf>
    <xf numFmtId="0" fontId="28" fillId="0" borderId="18" xfId="0" applyFont="1" applyFill="1" applyBorder="1" applyAlignment="1">
      <alignment horizontal="center" vertical="center"/>
    </xf>
    <xf numFmtId="3" fontId="28" fillId="0" borderId="20" xfId="0" applyNumberFormat="1" applyFont="1" applyFill="1" applyBorder="1" applyAlignment="1">
      <alignment vertical="center" wrapText="1"/>
    </xf>
    <xf numFmtId="0" fontId="15" fillId="0" borderId="0" xfId="0" applyFont="1"/>
    <xf numFmtId="0" fontId="21" fillId="0" borderId="0" xfId="0" applyFont="1" applyBorder="1"/>
    <xf numFmtId="14" fontId="33" fillId="7" borderId="10" xfId="0" applyNumberFormat="1" applyFont="1" applyFill="1" applyBorder="1" applyAlignment="1">
      <alignment horizontal="center" vertical="center" wrapText="1"/>
    </xf>
    <xf numFmtId="3" fontId="28" fillId="9" borderId="7" xfId="0" applyNumberFormat="1" applyFont="1" applyFill="1" applyBorder="1" applyAlignment="1">
      <alignment horizontal="right" vertical="center"/>
    </xf>
    <xf numFmtId="3" fontId="28" fillId="9" borderId="0" xfId="0" applyNumberFormat="1" applyFont="1" applyFill="1" applyBorder="1" applyAlignment="1">
      <alignment horizontal="right" vertical="center"/>
    </xf>
    <xf numFmtId="0" fontId="23" fillId="0" borderId="0" xfId="0" applyFont="1"/>
    <xf numFmtId="0" fontId="1" fillId="0" borderId="0" xfId="0" applyFont="1"/>
    <xf numFmtId="0" fontId="1" fillId="0" borderId="0" xfId="0" applyFont="1" applyBorder="1"/>
    <xf numFmtId="0" fontId="34" fillId="8" borderId="12" xfId="0" applyFont="1" applyFill="1" applyBorder="1" applyAlignment="1">
      <alignment horizontal="center" vertical="center"/>
    </xf>
    <xf numFmtId="0" fontId="34" fillId="8" borderId="12" xfId="0" applyFont="1" applyFill="1" applyBorder="1" applyAlignment="1">
      <alignment horizontal="center" vertical="center"/>
    </xf>
    <xf numFmtId="0" fontId="28" fillId="0" borderId="0" xfId="0" applyFont="1" applyBorder="1" applyAlignment="1">
      <alignment horizontal="justify" vertical="center" wrapText="1"/>
    </xf>
    <xf numFmtId="0" fontId="29" fillId="0" borderId="0" xfId="0" applyFont="1" applyFill="1" applyBorder="1" applyAlignment="1">
      <alignment horizontal="justify" vertical="center" wrapText="1"/>
    </xf>
    <xf numFmtId="0" fontId="28" fillId="0" borderId="9" xfId="0" applyFont="1" applyBorder="1" applyAlignment="1">
      <alignment horizontal="justify" vertical="center" wrapText="1"/>
    </xf>
    <xf numFmtId="0" fontId="28" fillId="0" borderId="7" xfId="0" applyFont="1" applyBorder="1" applyAlignment="1">
      <alignment horizontal="justify" vertical="center" wrapText="1"/>
    </xf>
    <xf numFmtId="0" fontId="29" fillId="0" borderId="7" xfId="0" applyFont="1" applyFill="1" applyBorder="1" applyAlignment="1">
      <alignment horizontal="justify" vertical="center" wrapText="1"/>
    </xf>
    <xf numFmtId="0" fontId="28" fillId="0" borderId="0" xfId="0" applyFont="1" applyBorder="1" applyAlignment="1">
      <alignment vertical="center" wrapText="1"/>
    </xf>
    <xf numFmtId="0" fontId="29" fillId="0" borderId="0" xfId="0" applyFont="1" applyFill="1" applyBorder="1" applyAlignment="1">
      <alignment vertical="center" wrapText="1"/>
    </xf>
    <xf numFmtId="0" fontId="28" fillId="0" borderId="7" xfId="0" applyFont="1" applyBorder="1" applyAlignment="1">
      <alignment vertical="center" wrapText="1"/>
    </xf>
    <xf numFmtId="0" fontId="29" fillId="0" borderId="7" xfId="0" applyFont="1" applyFill="1" applyBorder="1" applyAlignment="1">
      <alignment vertical="center" wrapText="1"/>
    </xf>
    <xf numFmtId="0" fontId="28" fillId="0" borderId="9" xfId="0" applyFont="1" applyFill="1" applyBorder="1" applyAlignment="1">
      <alignment horizontal="justify" vertical="center" wrapText="1"/>
    </xf>
    <xf numFmtId="0" fontId="28" fillId="0" borderId="7" xfId="0" applyFont="1" applyFill="1" applyBorder="1" applyAlignment="1">
      <alignment horizontal="justify" vertical="center" wrapText="1"/>
    </xf>
    <xf numFmtId="0" fontId="28" fillId="0" borderId="0" xfId="0" applyFont="1" applyFill="1" applyBorder="1" applyAlignment="1">
      <alignment vertical="center" wrapText="1"/>
    </xf>
    <xf numFmtId="0" fontId="28" fillId="0" borderId="21" xfId="0" applyFont="1" applyBorder="1" applyAlignment="1">
      <alignment horizontal="center" vertical="center" wrapText="1"/>
    </xf>
    <xf numFmtId="0" fontId="29" fillId="0" borderId="22" xfId="0" applyFont="1" applyBorder="1" applyAlignment="1">
      <alignment horizontal="center" vertical="center"/>
    </xf>
    <xf numFmtId="0" fontId="29" fillId="0" borderId="12" xfId="0" applyFont="1" applyBorder="1" applyAlignment="1">
      <alignment horizontal="center" vertical="center" wrapText="1"/>
    </xf>
    <xf numFmtId="0" fontId="28" fillId="0" borderId="13" xfId="0" applyFont="1" applyBorder="1"/>
    <xf numFmtId="0" fontId="28" fillId="0" borderId="23" xfId="0" applyFont="1" applyBorder="1" applyAlignment="1">
      <alignment horizontal="center" vertical="center" wrapText="1"/>
    </xf>
    <xf numFmtId="0" fontId="10" fillId="0" borderId="24" xfId="0" applyFont="1" applyBorder="1" applyAlignment="1">
      <alignment vertical="center" wrapText="1"/>
    </xf>
    <xf numFmtId="0" fontId="1" fillId="0" borderId="22" xfId="0" applyFont="1" applyBorder="1"/>
    <xf numFmtId="0" fontId="1" fillId="0" borderId="24" xfId="0" applyFont="1" applyBorder="1"/>
    <xf numFmtId="0" fontId="28" fillId="0" borderId="12" xfId="0" applyFont="1" applyBorder="1" applyAlignment="1">
      <alignment horizontal="center" vertical="center" wrapText="1"/>
    </xf>
    <xf numFmtId="0" fontId="1" fillId="0" borderId="13" xfId="0" applyFont="1" applyBorder="1"/>
    <xf numFmtId="0" fontId="29" fillId="0" borderId="23" xfId="0" applyFont="1" applyBorder="1" applyAlignment="1">
      <alignment horizontal="center" vertical="center" wrapText="1"/>
    </xf>
    <xf numFmtId="0" fontId="10" fillId="0" borderId="24" xfId="0" applyFont="1" applyBorder="1" applyAlignment="1">
      <alignment vertical="center"/>
    </xf>
    <xf numFmtId="0" fontId="10" fillId="0" borderId="13" xfId="0" applyFont="1" applyBorder="1" applyAlignment="1">
      <alignment vertical="center"/>
    </xf>
    <xf numFmtId="0" fontId="1" fillId="0" borderId="24" xfId="0" applyFont="1" applyBorder="1" applyAlignment="1">
      <alignment horizontal="center" wrapText="1"/>
    </xf>
    <xf numFmtId="0" fontId="1" fillId="0" borderId="22" xfId="0" applyFont="1" applyBorder="1" applyAlignment="1">
      <alignment vertical="center" wrapText="1"/>
    </xf>
    <xf numFmtId="0" fontId="28" fillId="0" borderId="14" xfId="0" applyFont="1" applyBorder="1" applyAlignment="1">
      <alignment horizontal="center" vertical="center" wrapText="1"/>
    </xf>
    <xf numFmtId="0" fontId="28" fillId="0" borderId="16" xfId="0" applyFont="1" applyBorder="1" applyAlignment="1">
      <alignment horizontal="justify" vertical="center" wrapText="1"/>
    </xf>
    <xf numFmtId="0" fontId="1" fillId="0" borderId="15" xfId="0" applyFont="1" applyBorder="1" applyAlignment="1">
      <alignment vertical="center" wrapText="1"/>
    </xf>
    <xf numFmtId="0" fontId="39" fillId="0" borderId="0" xfId="0" applyFont="1" applyAlignment="1">
      <alignment vertical="center"/>
    </xf>
    <xf numFmtId="0" fontId="28" fillId="0" borderId="9" xfId="0" applyFont="1" applyBorder="1" applyAlignment="1">
      <alignment vertical="center" wrapText="1"/>
    </xf>
    <xf numFmtId="0" fontId="28" fillId="0" borderId="9" xfId="0" applyFont="1" applyFill="1" applyBorder="1" applyAlignment="1">
      <alignment vertical="center" wrapText="1"/>
    </xf>
    <xf numFmtId="0" fontId="28" fillId="0" borderId="7" xfId="0" applyFont="1" applyFill="1" applyBorder="1" applyAlignment="1">
      <alignment vertical="center" wrapText="1"/>
    </xf>
    <xf numFmtId="0" fontId="28" fillId="0" borderId="21" xfId="0" applyFont="1" applyBorder="1" applyAlignment="1">
      <alignment horizontal="center" vertical="center"/>
    </xf>
    <xf numFmtId="0" fontId="28" fillId="0" borderId="23" xfId="0" applyFont="1" applyBorder="1" applyAlignment="1">
      <alignment horizontal="center" vertical="center"/>
    </xf>
    <xf numFmtId="0" fontId="28" fillId="0" borderId="12" xfId="0" applyFont="1" applyBorder="1" applyAlignment="1">
      <alignment horizontal="center" vertical="center"/>
    </xf>
    <xf numFmtId="0" fontId="28" fillId="0" borderId="8" xfId="0" applyFont="1" applyFill="1" applyBorder="1" applyAlignment="1">
      <alignment vertical="center" wrapText="1"/>
    </xf>
    <xf numFmtId="0" fontId="34" fillId="7" borderId="0" xfId="0" applyNumberFormat="1" applyFont="1" applyFill="1" applyBorder="1" applyAlignment="1">
      <alignment horizontal="left" vertical="center" wrapText="1"/>
    </xf>
    <xf numFmtId="0" fontId="34" fillId="7" borderId="12" xfId="0" applyNumberFormat="1" applyFont="1" applyFill="1" applyBorder="1" applyAlignment="1">
      <alignment horizontal="center" vertical="center" wrapText="1"/>
    </xf>
    <xf numFmtId="0" fontId="34" fillId="7" borderId="14" xfId="0" applyNumberFormat="1" applyFont="1" applyFill="1" applyBorder="1" applyAlignment="1">
      <alignment horizontal="center" vertical="center" wrapText="1"/>
    </xf>
    <xf numFmtId="0" fontId="34" fillId="7" borderId="16" xfId="0" applyNumberFormat="1" applyFont="1" applyFill="1" applyBorder="1" applyAlignment="1">
      <alignment horizontal="left" vertical="center" wrapText="1"/>
    </xf>
    <xf numFmtId="0" fontId="43" fillId="0" borderId="0" xfId="9" applyFont="1" applyAlignment="1">
      <alignment vertical="center"/>
    </xf>
    <xf numFmtId="0" fontId="44" fillId="0" borderId="0" xfId="9" applyFont="1"/>
    <xf numFmtId="0" fontId="21" fillId="0" borderId="0" xfId="9" applyFont="1"/>
    <xf numFmtId="0" fontId="44" fillId="0" borderId="0" xfId="9" applyFont="1" applyAlignment="1">
      <alignment vertical="center"/>
    </xf>
    <xf numFmtId="0" fontId="21" fillId="0" borderId="0" xfId="9" applyFont="1" applyAlignment="1">
      <alignment vertical="center"/>
    </xf>
    <xf numFmtId="0" fontId="6" fillId="0" borderId="0" xfId="9" applyFont="1"/>
    <xf numFmtId="0" fontId="45" fillId="0" borderId="0" xfId="9" applyFont="1"/>
    <xf numFmtId="0" fontId="6" fillId="0" borderId="0" xfId="9" applyFont="1" applyAlignment="1">
      <alignment vertical="center"/>
    </xf>
    <xf numFmtId="1" fontId="34" fillId="8" borderId="0" xfId="0" applyNumberFormat="1" applyFont="1" applyFill="1" applyBorder="1" applyAlignment="1">
      <alignment vertical="center" wrapText="1"/>
    </xf>
    <xf numFmtId="0" fontId="28" fillId="6" borderId="9" xfId="0" applyFont="1" applyFill="1" applyBorder="1" applyAlignment="1">
      <alignment vertical="center" wrapText="1"/>
    </xf>
    <xf numFmtId="0" fontId="28" fillId="6" borderId="21" xfId="9" applyFont="1" applyFill="1" applyBorder="1" applyAlignment="1">
      <alignment horizontal="center" vertical="center" wrapText="1"/>
    </xf>
    <xf numFmtId="0" fontId="28" fillId="5" borderId="23" xfId="9" applyFont="1" applyFill="1" applyBorder="1" applyAlignment="1">
      <alignment horizontal="center" vertical="center" wrapText="1"/>
    </xf>
    <xf numFmtId="0" fontId="28" fillId="5" borderId="12" xfId="9" applyFont="1" applyFill="1" applyBorder="1" applyAlignment="1">
      <alignment horizontal="center" vertical="center" wrapText="1"/>
    </xf>
    <xf numFmtId="0" fontId="41" fillId="0" borderId="0" xfId="9" applyFont="1" applyAlignment="1">
      <alignment vertical="center"/>
    </xf>
    <xf numFmtId="0" fontId="28" fillId="5" borderId="9" xfId="9" applyFont="1" applyFill="1" applyBorder="1" applyAlignment="1">
      <alignment horizontal="left" vertical="center" wrapText="1" indent="1"/>
    </xf>
    <xf numFmtId="0" fontId="28" fillId="5" borderId="7" xfId="9" applyFont="1" applyFill="1" applyBorder="1" applyAlignment="1">
      <alignment horizontal="left" vertical="center" wrapText="1" indent="1"/>
    </xf>
    <xf numFmtId="37" fontId="34" fillId="8" borderId="13" xfId="0" applyNumberFormat="1" applyFont="1" applyFill="1" applyBorder="1" applyAlignment="1">
      <alignment vertical="center" wrapText="1"/>
    </xf>
    <xf numFmtId="0" fontId="28" fillId="5" borderId="21" xfId="9" applyFont="1" applyFill="1" applyBorder="1" applyAlignment="1">
      <alignment horizontal="center" vertical="center" wrapText="1"/>
    </xf>
    <xf numFmtId="0" fontId="28" fillId="5" borderId="14" xfId="9" applyFont="1" applyFill="1" applyBorder="1" applyAlignment="1">
      <alignment horizontal="center" vertical="center" wrapText="1"/>
    </xf>
    <xf numFmtId="0" fontId="28" fillId="5" borderId="16" xfId="9" applyFont="1" applyFill="1" applyBorder="1" applyAlignment="1">
      <alignment horizontal="left" vertical="center" wrapText="1" indent="1"/>
    </xf>
    <xf numFmtId="0" fontId="36" fillId="0" borderId="0" xfId="9" applyFont="1"/>
    <xf numFmtId="0" fontId="23" fillId="0" borderId="0" xfId="9" applyFont="1" applyAlignment="1">
      <alignment horizontal="center"/>
    </xf>
    <xf numFmtId="0" fontId="23" fillId="0" borderId="0" xfId="9" applyFont="1"/>
    <xf numFmtId="0" fontId="23" fillId="0" borderId="0" xfId="0" applyFont="1" applyAlignment="1">
      <alignment horizontal="center"/>
    </xf>
    <xf numFmtId="0" fontId="1" fillId="0" borderId="0" xfId="9" applyFont="1"/>
    <xf numFmtId="0" fontId="1" fillId="0" borderId="0" xfId="9" applyFont="1" applyAlignment="1">
      <alignment horizontal="center"/>
    </xf>
    <xf numFmtId="0" fontId="1" fillId="0" borderId="0" xfId="9" applyFont="1" applyAlignment="1">
      <alignment vertical="center"/>
    </xf>
    <xf numFmtId="0" fontId="28" fillId="5" borderId="0" xfId="9" applyFont="1" applyFill="1" applyBorder="1" applyAlignment="1">
      <alignment vertical="center" wrapText="1"/>
    </xf>
    <xf numFmtId="0" fontId="28" fillId="0" borderId="7" xfId="9" applyFont="1" applyFill="1" applyBorder="1" applyAlignment="1">
      <alignment vertical="center" wrapText="1"/>
    </xf>
    <xf numFmtId="0" fontId="28" fillId="5" borderId="7" xfId="9" applyFont="1" applyFill="1" applyBorder="1" applyAlignment="1">
      <alignment vertical="center" wrapText="1"/>
    </xf>
    <xf numFmtId="0" fontId="29" fillId="0" borderId="0" xfId="9" applyFont="1" applyFill="1" applyBorder="1" applyAlignment="1">
      <alignment horizontal="justify" vertical="center"/>
    </xf>
    <xf numFmtId="0" fontId="1" fillId="0" borderId="0" xfId="0" applyFont="1" applyAlignment="1">
      <alignment vertical="center"/>
    </xf>
    <xf numFmtId="14" fontId="33" fillId="7" borderId="13" xfId="0" applyNumberFormat="1" applyFont="1" applyFill="1" applyBorder="1" applyAlignment="1">
      <alignment horizontal="center" vertical="center"/>
    </xf>
    <xf numFmtId="0" fontId="28" fillId="0" borderId="23" xfId="9" applyFont="1" applyBorder="1" applyAlignment="1">
      <alignment horizontal="center" vertical="center"/>
    </xf>
    <xf numFmtId="0" fontId="29" fillId="0" borderId="12" xfId="9" applyFont="1" applyFill="1" applyBorder="1" applyAlignment="1">
      <alignment horizontal="center" vertical="center"/>
    </xf>
    <xf numFmtId="0" fontId="28" fillId="0" borderId="23" xfId="9" applyFont="1" applyFill="1" applyBorder="1" applyAlignment="1">
      <alignment horizontal="center" vertical="center" wrapText="1"/>
    </xf>
    <xf numFmtId="0" fontId="28" fillId="0" borderId="23" xfId="0" applyFont="1" applyFill="1" applyBorder="1" applyAlignment="1">
      <alignment horizontal="center" vertical="center" wrapText="1"/>
    </xf>
    <xf numFmtId="0" fontId="28" fillId="0" borderId="12" xfId="0" applyFont="1" applyFill="1" applyBorder="1" applyAlignment="1">
      <alignment horizontal="center" vertical="center" wrapText="1"/>
    </xf>
    <xf numFmtId="0" fontId="21" fillId="0" borderId="0" xfId="0" applyFont="1" applyAlignment="1">
      <alignment horizontal="center" vertical="center"/>
    </xf>
    <xf numFmtId="0" fontId="21" fillId="0" borderId="0" xfId="0" applyFont="1" applyAlignment="1">
      <alignment vertical="center" wrapText="1"/>
    </xf>
    <xf numFmtId="0" fontId="46" fillId="0" borderId="0" xfId="0" applyFont="1" applyAlignment="1">
      <alignment horizontal="center" vertical="center" wrapText="1"/>
    </xf>
    <xf numFmtId="0" fontId="46" fillId="0" borderId="0" xfId="0" applyFont="1" applyAlignment="1">
      <alignment vertical="center" wrapText="1"/>
    </xf>
    <xf numFmtId="0" fontId="20" fillId="0" borderId="0" xfId="0" applyFont="1" applyBorder="1" applyAlignment="1">
      <alignment horizontal="center" vertical="center" wrapText="1"/>
    </xf>
    <xf numFmtId="0" fontId="6" fillId="0" borderId="0" xfId="0" applyFont="1" applyAlignment="1">
      <alignment horizontal="center" vertical="center"/>
    </xf>
    <xf numFmtId="0" fontId="28" fillId="5" borderId="0" xfId="0" applyFont="1" applyFill="1" applyBorder="1" applyAlignment="1">
      <alignment vertical="center" wrapText="1"/>
    </xf>
    <xf numFmtId="0" fontId="28" fillId="9" borderId="0" xfId="0" applyFont="1" applyFill="1" applyBorder="1" applyAlignment="1">
      <alignment vertical="center" wrapText="1"/>
    </xf>
    <xf numFmtId="0" fontId="28" fillId="5" borderId="9" xfId="0" applyFont="1" applyFill="1" applyBorder="1" applyAlignment="1">
      <alignment vertical="center" wrapText="1"/>
    </xf>
    <xf numFmtId="0" fontId="28" fillId="9" borderId="9" xfId="0" applyFont="1" applyFill="1" applyBorder="1" applyAlignment="1">
      <alignment vertical="center" wrapText="1"/>
    </xf>
    <xf numFmtId="0" fontId="28" fillId="5" borderId="9" xfId="0" applyFont="1" applyFill="1" applyBorder="1" applyAlignment="1">
      <alignment horizontal="center" vertical="center" wrapText="1"/>
    </xf>
    <xf numFmtId="0" fontId="28" fillId="5" borderId="7" xfId="0" applyFont="1" applyFill="1" applyBorder="1" applyAlignment="1">
      <alignment vertical="center" wrapText="1"/>
    </xf>
    <xf numFmtId="0" fontId="28" fillId="9" borderId="7" xfId="0" applyFont="1" applyFill="1" applyBorder="1" applyAlignment="1">
      <alignment vertical="center" wrapText="1"/>
    </xf>
    <xf numFmtId="0" fontId="37" fillId="0" borderId="7" xfId="0" applyFont="1" applyBorder="1" applyAlignment="1">
      <alignment vertical="center" wrapText="1"/>
    </xf>
    <xf numFmtId="0" fontId="28" fillId="6" borderId="9" xfId="2" applyFont="1" applyFill="1" applyBorder="1" applyAlignment="1">
      <alignment vertical="center" wrapText="1"/>
    </xf>
    <xf numFmtId="0" fontId="28" fillId="6" borderId="21" xfId="0" applyFont="1" applyFill="1" applyBorder="1" applyAlignment="1">
      <alignment horizontal="center" vertical="center" wrapText="1"/>
    </xf>
    <xf numFmtId="0" fontId="28" fillId="5" borderId="22" xfId="0" applyFont="1" applyFill="1" applyBorder="1" applyAlignment="1">
      <alignment vertical="center" wrapText="1"/>
    </xf>
    <xf numFmtId="0" fontId="28" fillId="5" borderId="24" xfId="0" applyFont="1" applyFill="1" applyBorder="1" applyAlignment="1">
      <alignment vertical="center" wrapText="1"/>
    </xf>
    <xf numFmtId="0" fontId="28" fillId="0" borderId="26" xfId="0" applyFont="1" applyFill="1" applyBorder="1" applyAlignment="1">
      <alignment horizontal="center" vertical="center" wrapText="1"/>
    </xf>
    <xf numFmtId="0" fontId="28" fillId="5" borderId="13" xfId="0" applyFont="1" applyFill="1" applyBorder="1" applyAlignment="1">
      <alignment vertical="center" wrapText="1"/>
    </xf>
    <xf numFmtId="0" fontId="28" fillId="9" borderId="20" xfId="0" applyFont="1" applyFill="1" applyBorder="1" applyAlignment="1">
      <alignment vertical="center" wrapText="1"/>
    </xf>
    <xf numFmtId="0" fontId="30" fillId="0" borderId="0" xfId="0" applyFont="1"/>
    <xf numFmtId="0" fontId="28" fillId="0" borderId="22" xfId="0" applyFont="1" applyFill="1" applyBorder="1" applyAlignment="1">
      <alignment vertical="center" wrapText="1"/>
    </xf>
    <xf numFmtId="0" fontId="28" fillId="0" borderId="24" xfId="0" applyFont="1" applyFill="1" applyBorder="1" applyAlignment="1">
      <alignment vertical="center" wrapText="1"/>
    </xf>
    <xf numFmtId="1" fontId="34" fillId="8" borderId="15" xfId="0" applyNumberFormat="1" applyFont="1" applyFill="1" applyBorder="1" applyAlignment="1">
      <alignment vertical="center" wrapText="1"/>
    </xf>
    <xf numFmtId="0" fontId="9" fillId="0" borderId="0" xfId="0" applyFont="1"/>
    <xf numFmtId="14" fontId="33" fillId="7" borderId="17" xfId="0" applyNumberFormat="1" applyFont="1" applyFill="1" applyBorder="1" applyAlignment="1">
      <alignment horizontal="center" vertical="center" wrapText="1"/>
    </xf>
    <xf numFmtId="0" fontId="6" fillId="7" borderId="17" xfId="0" applyFont="1" applyFill="1" applyBorder="1" applyAlignment="1">
      <alignment vertical="center" wrapText="1"/>
    </xf>
    <xf numFmtId="14" fontId="33" fillId="7" borderId="11" xfId="0" applyNumberFormat="1" applyFont="1" applyFill="1" applyBorder="1" applyAlignment="1">
      <alignment horizontal="center" vertical="center" wrapText="1"/>
    </xf>
    <xf numFmtId="0" fontId="1" fillId="7" borderId="12" xfId="0" applyFont="1" applyFill="1" applyBorder="1"/>
    <xf numFmtId="0" fontId="33" fillId="7" borderId="17" xfId="0" applyFont="1" applyFill="1" applyBorder="1" applyAlignment="1">
      <alignment horizontal="center" vertical="center" wrapText="1"/>
    </xf>
    <xf numFmtId="14" fontId="33" fillId="7" borderId="10" xfId="0" applyNumberFormat="1" applyFont="1" applyFill="1" applyBorder="1" applyAlignment="1">
      <alignment horizontal="center" vertical="center" wrapText="1"/>
    </xf>
    <xf numFmtId="0" fontId="33" fillId="7" borderId="0" xfId="0" applyFont="1" applyFill="1" applyBorder="1" applyAlignment="1">
      <alignment horizontal="center" vertical="center" wrapText="1"/>
    </xf>
    <xf numFmtId="0" fontId="34" fillId="8" borderId="12" xfId="0" applyFont="1" applyFill="1" applyBorder="1" applyAlignment="1">
      <alignment horizontal="center" vertical="center"/>
    </xf>
    <xf numFmtId="0" fontId="33" fillId="7" borderId="13" xfId="0" applyFont="1" applyFill="1" applyBorder="1" applyAlignment="1">
      <alignment horizontal="center" vertical="center" wrapText="1"/>
    </xf>
    <xf numFmtId="14" fontId="33" fillId="7" borderId="17" xfId="0" applyNumberFormat="1" applyFont="1" applyFill="1" applyBorder="1" applyAlignment="1">
      <alignment horizontal="center" vertical="center" wrapText="1"/>
    </xf>
    <xf numFmtId="14" fontId="33" fillId="7" borderId="11" xfId="0" applyNumberFormat="1" applyFont="1" applyFill="1" applyBorder="1" applyAlignment="1">
      <alignment horizontal="center" vertical="center" wrapText="1"/>
    </xf>
    <xf numFmtId="0" fontId="28" fillId="0" borderId="0" xfId="0" applyFont="1" applyBorder="1" applyAlignment="1">
      <alignment vertical="center"/>
    </xf>
    <xf numFmtId="0" fontId="28" fillId="0" borderId="9" xfId="0" applyFont="1" applyBorder="1" applyAlignment="1">
      <alignment vertical="center"/>
    </xf>
    <xf numFmtId="0" fontId="28" fillId="0" borderId="7" xfId="0" applyFont="1" applyBorder="1" applyAlignment="1">
      <alignment vertical="center"/>
    </xf>
    <xf numFmtId="1" fontId="34" fillId="8" borderId="13" xfId="0" applyNumberFormat="1" applyFont="1" applyFill="1" applyBorder="1" applyAlignment="1">
      <alignment vertical="center" wrapText="1"/>
    </xf>
    <xf numFmtId="0" fontId="28" fillId="0" borderId="22" xfId="0" applyFont="1" applyBorder="1" applyAlignment="1">
      <alignment vertical="center"/>
    </xf>
    <xf numFmtId="0" fontId="28" fillId="0" borderId="24" xfId="0" applyFont="1" applyBorder="1" applyAlignment="1">
      <alignment vertical="center"/>
    </xf>
    <xf numFmtId="0" fontId="28" fillId="9" borderId="24" xfId="0" applyFont="1" applyFill="1" applyBorder="1" applyAlignment="1">
      <alignment vertical="center" wrapText="1"/>
    </xf>
    <xf numFmtId="0" fontId="28" fillId="0" borderId="13" xfId="0" applyFont="1" applyBorder="1" applyAlignment="1">
      <alignment vertical="center"/>
    </xf>
    <xf numFmtId="0" fontId="28" fillId="0" borderId="16" xfId="0" applyFont="1" applyBorder="1" applyAlignment="1">
      <alignment vertical="center" wrapText="1"/>
    </xf>
    <xf numFmtId="0" fontId="28" fillId="0" borderId="16" xfId="0" applyFont="1" applyBorder="1" applyAlignment="1">
      <alignment vertical="center"/>
    </xf>
    <xf numFmtId="0" fontId="28" fillId="0" borderId="15" xfId="0" applyFont="1" applyBorder="1" applyAlignment="1">
      <alignment vertical="center"/>
    </xf>
    <xf numFmtId="49" fontId="28" fillId="0" borderId="23" xfId="0" applyNumberFormat="1" applyFont="1" applyBorder="1" applyAlignment="1">
      <alignment horizontal="center" vertical="center" wrapText="1"/>
    </xf>
    <xf numFmtId="49" fontId="23" fillId="0" borderId="0" xfId="0" applyNumberFormat="1" applyFont="1"/>
    <xf numFmtId="49" fontId="47" fillId="0" borderId="0" xfId="0" applyNumberFormat="1" applyFont="1"/>
    <xf numFmtId="49" fontId="47" fillId="0" borderId="0" xfId="0" applyNumberFormat="1" applyFont="1" applyBorder="1"/>
    <xf numFmtId="49" fontId="23" fillId="0" borderId="0" xfId="0" applyNumberFormat="1" applyFont="1" applyBorder="1"/>
    <xf numFmtId="49" fontId="23" fillId="0" borderId="0" xfId="0" applyNumberFormat="1" applyFont="1" applyAlignment="1">
      <alignment horizontal="center"/>
    </xf>
    <xf numFmtId="49" fontId="47" fillId="0" borderId="0" xfId="0" applyNumberFormat="1" applyFont="1" applyBorder="1" applyAlignment="1">
      <alignment horizontal="center"/>
    </xf>
    <xf numFmtId="49" fontId="1" fillId="6" borderId="0" xfId="0" applyNumberFormat="1" applyFont="1" applyFill="1" applyAlignment="1">
      <alignment vertical="center" wrapText="1"/>
    </xf>
    <xf numFmtId="49" fontId="1" fillId="0" borderId="0" xfId="0" applyNumberFormat="1" applyFont="1"/>
    <xf numFmtId="49" fontId="1" fillId="0" borderId="0" xfId="0" applyNumberFormat="1" applyFont="1" applyAlignment="1">
      <alignment horizontal="center"/>
    </xf>
    <xf numFmtId="49" fontId="1" fillId="6" borderId="0" xfId="0" applyNumberFormat="1" applyFont="1" applyFill="1" applyBorder="1" applyAlignment="1">
      <alignment vertical="center" wrapText="1"/>
    </xf>
    <xf numFmtId="0" fontId="25" fillId="0" borderId="0" xfId="0" applyFont="1" applyFill="1" applyBorder="1" applyAlignment="1">
      <alignment horizontal="left" vertical="center"/>
    </xf>
    <xf numFmtId="49" fontId="28" fillId="6" borderId="0" xfId="0" applyNumberFormat="1" applyFont="1" applyFill="1" applyBorder="1" applyAlignment="1">
      <alignment vertical="center" wrapText="1"/>
    </xf>
    <xf numFmtId="49" fontId="37" fillId="6" borderId="0" xfId="0" applyNumberFormat="1" applyFont="1" applyFill="1" applyBorder="1" applyAlignment="1">
      <alignment vertical="center"/>
    </xf>
    <xf numFmtId="49" fontId="28" fillId="6" borderId="9" xfId="0" applyNumberFormat="1" applyFont="1" applyFill="1" applyBorder="1" applyAlignment="1">
      <alignment horizontal="left" vertical="center" wrapText="1"/>
    </xf>
    <xf numFmtId="49" fontId="28" fillId="6" borderId="9" xfId="0" applyNumberFormat="1" applyFont="1" applyFill="1" applyBorder="1" applyAlignment="1">
      <alignment vertical="center" wrapText="1"/>
    </xf>
    <xf numFmtId="49" fontId="28" fillId="6" borderId="7" xfId="0" applyNumberFormat="1" applyFont="1" applyFill="1" applyBorder="1" applyAlignment="1">
      <alignment vertical="center"/>
    </xf>
    <xf numFmtId="49" fontId="28" fillId="6" borderId="7" xfId="0" applyNumberFormat="1" applyFont="1" applyFill="1" applyBorder="1" applyAlignment="1">
      <alignment vertical="center" wrapText="1"/>
    </xf>
    <xf numFmtId="49" fontId="37" fillId="6" borderId="7" xfId="0" applyNumberFormat="1" applyFont="1" applyFill="1" applyBorder="1" applyAlignment="1">
      <alignment vertical="center"/>
    </xf>
    <xf numFmtId="49" fontId="37" fillId="6" borderId="7" xfId="0" applyNumberFormat="1" applyFont="1" applyFill="1" applyBorder="1" applyAlignment="1">
      <alignment vertical="center" wrapText="1"/>
    </xf>
    <xf numFmtId="49" fontId="28" fillId="6" borderId="21" xfId="0" applyNumberFormat="1" applyFont="1" applyFill="1" applyBorder="1" applyAlignment="1">
      <alignment horizontal="center" vertical="center"/>
    </xf>
    <xf numFmtId="49" fontId="28" fillId="6" borderId="23" xfId="0" applyNumberFormat="1" applyFont="1" applyFill="1" applyBorder="1" applyAlignment="1">
      <alignment horizontal="center" vertical="center"/>
    </xf>
    <xf numFmtId="49" fontId="37" fillId="6" borderId="23" xfId="0" applyNumberFormat="1" applyFont="1" applyFill="1" applyBorder="1" applyAlignment="1">
      <alignment horizontal="center" vertical="center"/>
    </xf>
    <xf numFmtId="49" fontId="37" fillId="6" borderId="12" xfId="0" applyNumberFormat="1" applyFont="1" applyFill="1" applyBorder="1" applyAlignment="1">
      <alignment horizontal="center" vertical="center"/>
    </xf>
    <xf numFmtId="0" fontId="34" fillId="8" borderId="16" xfId="0" applyFont="1" applyFill="1" applyBorder="1" applyAlignment="1">
      <alignment horizontal="center" vertical="center"/>
    </xf>
    <xf numFmtId="0" fontId="55" fillId="0" borderId="0" xfId="0" applyFont="1" applyAlignment="1">
      <alignment vertical="center"/>
    </xf>
    <xf numFmtId="0" fontId="6" fillId="0" borderId="0" xfId="0" applyFont="1" applyBorder="1"/>
    <xf numFmtId="0" fontId="33" fillId="7" borderId="10" xfId="0" applyFont="1" applyFill="1" applyBorder="1" applyAlignment="1">
      <alignment horizontal="center" vertical="center" wrapText="1"/>
    </xf>
    <xf numFmtId="0" fontId="33" fillId="7" borderId="12" xfId="0" applyFont="1" applyFill="1" applyBorder="1" applyAlignment="1">
      <alignment horizontal="center" vertical="center" wrapText="1"/>
    </xf>
    <xf numFmtId="49" fontId="23" fillId="0" borderId="0" xfId="0" applyNumberFormat="1" applyFont="1" applyFill="1" applyAlignment="1">
      <alignment vertical="center" wrapText="1"/>
    </xf>
    <xf numFmtId="49" fontId="23" fillId="0" borderId="0" xfId="0" applyNumberFormat="1" applyFont="1" applyFill="1"/>
    <xf numFmtId="49" fontId="23" fillId="0" borderId="0" xfId="0" applyNumberFormat="1" applyFont="1" applyFill="1" applyBorder="1" applyAlignment="1">
      <alignment vertical="center" wrapText="1"/>
    </xf>
    <xf numFmtId="49" fontId="23" fillId="0" borderId="0" xfId="0" applyNumberFormat="1" applyFont="1" applyFill="1" applyBorder="1"/>
    <xf numFmtId="49" fontId="1" fillId="0" borderId="0" xfId="0" applyNumberFormat="1" applyFont="1" applyFill="1"/>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49" fontId="28" fillId="0" borderId="7" xfId="0" applyNumberFormat="1" applyFont="1" applyFill="1" applyBorder="1" applyAlignment="1">
      <alignment vertical="center" wrapText="1"/>
    </xf>
    <xf numFmtId="49" fontId="29" fillId="0" borderId="21" xfId="0" applyNumberFormat="1" applyFont="1" applyBorder="1" applyAlignment="1">
      <alignment horizontal="center" vertical="center" wrapText="1"/>
    </xf>
    <xf numFmtId="49" fontId="29" fillId="0" borderId="9" xfId="0" applyNumberFormat="1" applyFont="1" applyFill="1" applyBorder="1" applyAlignment="1">
      <alignment vertical="center"/>
    </xf>
    <xf numFmtId="49" fontId="28" fillId="5" borderId="23" xfId="0" applyNumberFormat="1" applyFont="1" applyFill="1" applyBorder="1" applyAlignment="1">
      <alignment horizontal="center" vertical="center" wrapText="1"/>
    </xf>
    <xf numFmtId="49" fontId="29" fillId="0" borderId="7" xfId="0" applyNumberFormat="1" applyFont="1" applyFill="1" applyBorder="1" applyAlignment="1">
      <alignment vertical="center"/>
    </xf>
    <xf numFmtId="49" fontId="29" fillId="5" borderId="23" xfId="0" applyNumberFormat="1" applyFont="1" applyFill="1" applyBorder="1" applyAlignment="1">
      <alignment horizontal="center" vertical="center" wrapText="1"/>
    </xf>
    <xf numFmtId="49" fontId="51" fillId="0" borderId="0" xfId="0" applyNumberFormat="1" applyFont="1" applyFill="1" applyAlignment="1">
      <alignment vertical="center"/>
    </xf>
    <xf numFmtId="49" fontId="1" fillId="6" borderId="0" xfId="0" applyNumberFormat="1" applyFont="1" applyFill="1" applyAlignment="1"/>
    <xf numFmtId="49" fontId="3" fillId="0" borderId="0" xfId="0" applyNumberFormat="1" applyFont="1" applyFill="1" applyAlignment="1">
      <alignment vertical="center"/>
    </xf>
    <xf numFmtId="49" fontId="1" fillId="0" borderId="0" xfId="0" applyNumberFormat="1" applyFont="1" applyFill="1" applyAlignment="1"/>
    <xf numFmtId="49" fontId="10" fillId="0" borderId="0" xfId="0" applyNumberFormat="1" applyFont="1" applyFill="1" applyAlignment="1">
      <alignment vertical="center"/>
    </xf>
    <xf numFmtId="49" fontId="10" fillId="0" borderId="0" xfId="0" applyNumberFormat="1" applyFont="1" applyFill="1" applyAlignment="1">
      <alignment vertical="center" wrapText="1"/>
    </xf>
    <xf numFmtId="49" fontId="1" fillId="0" borderId="0" xfId="0" applyNumberFormat="1" applyFont="1" applyFill="1" applyAlignment="1">
      <alignment horizontal="justify" vertical="center" wrapText="1"/>
    </xf>
    <xf numFmtId="49" fontId="1" fillId="6" borderId="0" xfId="0" applyNumberFormat="1" applyFont="1" applyFill="1" applyBorder="1" applyAlignment="1"/>
    <xf numFmtId="0" fontId="28" fillId="6" borderId="0" xfId="0" applyFont="1" applyFill="1" applyBorder="1" applyAlignment="1">
      <alignment vertical="center" wrapText="1"/>
    </xf>
    <xf numFmtId="49" fontId="1" fillId="6" borderId="0" xfId="0" applyNumberFormat="1" applyFont="1" applyFill="1" applyBorder="1"/>
    <xf numFmtId="0" fontId="28" fillId="6" borderId="7" xfId="0" applyFont="1" applyFill="1" applyBorder="1" applyAlignment="1">
      <alignment vertical="center" wrapText="1"/>
    </xf>
    <xf numFmtId="49" fontId="28" fillId="5" borderId="21" xfId="0" applyNumberFormat="1" applyFont="1" applyFill="1" applyBorder="1" applyAlignment="1">
      <alignment horizontal="center" vertical="center" wrapText="1"/>
    </xf>
    <xf numFmtId="49" fontId="28" fillId="5" borderId="12" xfId="0" applyNumberFormat="1" applyFont="1" applyFill="1" applyBorder="1" applyAlignment="1">
      <alignment horizontal="center" vertical="center" wrapText="1"/>
    </xf>
    <xf numFmtId="0" fontId="21" fillId="6" borderId="0" xfId="0" applyFont="1" applyFill="1" applyAlignment="1">
      <alignment wrapText="1"/>
    </xf>
    <xf numFmtId="0" fontId="21" fillId="0" borderId="0" xfId="0" applyFont="1" applyAlignment="1">
      <alignment wrapText="1"/>
    </xf>
    <xf numFmtId="0" fontId="21" fillId="0" borderId="0" xfId="0" applyFont="1" applyFill="1" applyAlignment="1">
      <alignment wrapText="1"/>
    </xf>
    <xf numFmtId="0" fontId="6" fillId="6" borderId="0" xfId="0" applyFont="1" applyFill="1" applyAlignment="1">
      <alignment horizontal="center" vertical="center" wrapText="1"/>
    </xf>
    <xf numFmtId="0" fontId="6" fillId="0" borderId="0" xfId="0" applyFont="1" applyAlignment="1">
      <alignment horizontal="center" vertical="center" wrapText="1"/>
    </xf>
    <xf numFmtId="0" fontId="6" fillId="6" borderId="0" xfId="0" applyFont="1" applyFill="1" applyAlignment="1">
      <alignment wrapText="1"/>
    </xf>
    <xf numFmtId="0" fontId="6" fillId="0" borderId="0" xfId="0" applyFont="1" applyAlignment="1">
      <alignment wrapText="1"/>
    </xf>
    <xf numFmtId="0" fontId="28" fillId="6" borderId="0" xfId="0" applyFont="1" applyFill="1" applyBorder="1" applyAlignment="1">
      <alignment horizontal="left" vertical="center" wrapText="1"/>
    </xf>
    <xf numFmtId="0" fontId="28" fillId="6" borderId="7" xfId="0" applyFont="1" applyFill="1" applyBorder="1" applyAlignment="1">
      <alignment horizontal="left" vertical="center" wrapText="1"/>
    </xf>
    <xf numFmtId="0" fontId="28" fillId="6" borderId="23" xfId="0" applyFont="1" applyFill="1" applyBorder="1" applyAlignment="1">
      <alignment horizontal="center" vertical="center" wrapText="1"/>
    </xf>
    <xf numFmtId="0" fontId="28" fillId="6" borderId="12" xfId="0" applyFont="1" applyFill="1" applyBorder="1" applyAlignment="1">
      <alignment horizontal="center" vertical="center" wrapText="1"/>
    </xf>
    <xf numFmtId="0" fontId="56" fillId="0" borderId="0" xfId="0" applyFont="1" applyFill="1" applyAlignment="1"/>
    <xf numFmtId="0" fontId="6" fillId="0" borderId="0" xfId="0" applyFont="1" applyFill="1"/>
    <xf numFmtId="0" fontId="6" fillId="0" borderId="0" xfId="0" applyFont="1" applyFill="1" applyBorder="1"/>
    <xf numFmtId="0" fontId="6" fillId="0" borderId="0" xfId="0" applyFont="1" applyFill="1" applyBorder="1" applyAlignment="1">
      <alignment vertical="center"/>
    </xf>
    <xf numFmtId="0" fontId="21" fillId="0" borderId="0" xfId="0" applyFont="1" applyFill="1" applyBorder="1"/>
    <xf numFmtId="0" fontId="28" fillId="0" borderId="0" xfId="0" applyFont="1" applyFill="1" applyBorder="1" applyAlignment="1">
      <alignment vertical="center"/>
    </xf>
    <xf numFmtId="0" fontId="28" fillId="6" borderId="9" xfId="0" applyFont="1" applyFill="1" applyBorder="1" applyAlignment="1">
      <alignment vertical="center"/>
    </xf>
    <xf numFmtId="0" fontId="28" fillId="0" borderId="7" xfId="0" applyFont="1" applyFill="1" applyBorder="1" applyAlignment="1">
      <alignment vertical="center"/>
    </xf>
    <xf numFmtId="0" fontId="44" fillId="0" borderId="0" xfId="0" applyFont="1"/>
    <xf numFmtId="0" fontId="44" fillId="0" borderId="0" xfId="0" applyFont="1" applyAlignment="1"/>
    <xf numFmtId="0" fontId="6" fillId="0" borderId="0" xfId="0" applyFont="1" applyBorder="1" applyAlignment="1"/>
    <xf numFmtId="0" fontId="37" fillId="6" borderId="7" xfId="0" applyFont="1" applyFill="1" applyBorder="1" applyAlignment="1">
      <alignment vertical="center" wrapText="1"/>
    </xf>
    <xf numFmtId="49" fontId="28" fillId="6" borderId="21" xfId="0" applyNumberFormat="1" applyFont="1" applyFill="1" applyBorder="1" applyAlignment="1">
      <alignment horizontal="center" vertical="center" wrapText="1"/>
    </xf>
    <xf numFmtId="49" fontId="28" fillId="6" borderId="23" xfId="0" applyNumberFormat="1" applyFont="1" applyFill="1" applyBorder="1" applyAlignment="1">
      <alignment horizontal="center" vertical="center" wrapText="1"/>
    </xf>
    <xf numFmtId="49" fontId="37" fillId="6" borderId="23" xfId="0" applyNumberFormat="1" applyFont="1" applyFill="1" applyBorder="1" applyAlignment="1">
      <alignment horizontal="center" vertical="center" wrapText="1"/>
    </xf>
    <xf numFmtId="49" fontId="28" fillId="6" borderId="12" xfId="0" applyNumberFormat="1" applyFont="1" applyFill="1" applyBorder="1" applyAlignment="1">
      <alignment horizontal="center" vertical="center" wrapText="1"/>
    </xf>
    <xf numFmtId="0" fontId="53" fillId="0" borderId="0" xfId="0" applyFont="1" applyBorder="1" applyAlignment="1">
      <alignment vertical="center"/>
    </xf>
    <xf numFmtId="0" fontId="49" fillId="0" borderId="0" xfId="0" applyFont="1" applyAlignment="1">
      <alignment vertical="center"/>
    </xf>
    <xf numFmtId="0" fontId="57" fillId="0" borderId="0" xfId="0" applyFont="1" applyAlignment="1">
      <alignment vertical="center" wrapText="1"/>
    </xf>
    <xf numFmtId="0" fontId="50" fillId="0" borderId="0" xfId="0" applyFont="1" applyAlignment="1">
      <alignment vertical="center"/>
    </xf>
    <xf numFmtId="0" fontId="50" fillId="0" borderId="0" xfId="0" applyFont="1" applyAlignment="1">
      <alignment vertical="center" wrapText="1"/>
    </xf>
    <xf numFmtId="0" fontId="34" fillId="8" borderId="12" xfId="0" applyFont="1" applyFill="1" applyBorder="1" applyAlignment="1">
      <alignment horizontal="center" vertical="center"/>
    </xf>
    <xf numFmtId="0" fontId="33" fillId="7" borderId="13" xfId="0" applyFont="1" applyFill="1" applyBorder="1" applyAlignment="1">
      <alignment horizontal="center" vertical="center" wrapText="1"/>
    </xf>
    <xf numFmtId="0" fontId="40" fillId="0" borderId="0" xfId="0" applyFont="1" applyFill="1" applyAlignment="1">
      <alignment vertical="center"/>
    </xf>
    <xf numFmtId="0" fontId="21" fillId="0" borderId="0" xfId="0" applyFont="1" applyFill="1" applyAlignment="1">
      <alignment vertical="center" wrapText="1"/>
    </xf>
    <xf numFmtId="0" fontId="21" fillId="0" borderId="0" xfId="0" applyFont="1" applyFill="1" applyAlignment="1"/>
    <xf numFmtId="0" fontId="21" fillId="0" borderId="0" xfId="0" applyFont="1" applyFill="1" applyBorder="1" applyAlignment="1">
      <alignment vertical="center" wrapText="1"/>
    </xf>
    <xf numFmtId="0" fontId="33" fillId="7" borderId="17" xfId="0" applyFont="1" applyFill="1" applyBorder="1" applyAlignment="1">
      <alignment vertical="center"/>
    </xf>
    <xf numFmtId="0" fontId="33" fillId="7" borderId="0" xfId="0" applyFont="1" applyFill="1" applyBorder="1" applyAlignment="1">
      <alignment vertical="center"/>
    </xf>
    <xf numFmtId="0" fontId="28" fillId="0" borderId="0" xfId="0" applyFont="1" applyFill="1" applyBorder="1"/>
    <xf numFmtId="0" fontId="58" fillId="0" borderId="0" xfId="0" applyFont="1" applyFill="1" applyBorder="1"/>
    <xf numFmtId="0" fontId="37" fillId="6" borderId="9" xfId="0" applyFont="1" applyFill="1" applyBorder="1" applyAlignment="1">
      <alignment vertical="center" wrapText="1"/>
    </xf>
    <xf numFmtId="0" fontId="33" fillId="7" borderId="10" xfId="0" applyFont="1" applyFill="1" applyBorder="1" applyAlignment="1">
      <alignment vertical="center"/>
    </xf>
    <xf numFmtId="0" fontId="33" fillId="7" borderId="12" xfId="0" applyFont="1" applyFill="1" applyBorder="1" applyAlignment="1">
      <alignment vertical="center"/>
    </xf>
    <xf numFmtId="0" fontId="28" fillId="6" borderId="21" xfId="0" applyFont="1" applyFill="1" applyBorder="1" applyAlignment="1">
      <alignment horizontal="center"/>
    </xf>
    <xf numFmtId="0" fontId="28" fillId="6" borderId="12" xfId="0" applyFont="1" applyFill="1" applyBorder="1" applyAlignment="1">
      <alignment horizontal="center"/>
    </xf>
    <xf numFmtId="0" fontId="28" fillId="6" borderId="14" xfId="0" applyFont="1" applyFill="1" applyBorder="1" applyAlignment="1">
      <alignment horizontal="center"/>
    </xf>
    <xf numFmtId="0" fontId="37" fillId="6" borderId="16" xfId="0" applyFont="1" applyFill="1" applyBorder="1" applyAlignment="1">
      <alignment vertical="center" wrapText="1"/>
    </xf>
    <xf numFmtId="165" fontId="34" fillId="8" borderId="13" xfId="12" applyNumberFormat="1" applyFont="1" applyFill="1" applyBorder="1" applyAlignment="1">
      <alignment vertical="center" wrapText="1"/>
    </xf>
    <xf numFmtId="165" fontId="28" fillId="9" borderId="22" xfId="12" applyNumberFormat="1" applyFont="1" applyFill="1" applyBorder="1" applyAlignment="1">
      <alignment horizontal="center" vertical="center" wrapText="1"/>
    </xf>
    <xf numFmtId="165" fontId="28" fillId="9" borderId="13" xfId="12" applyNumberFormat="1" applyFont="1" applyFill="1" applyBorder="1" applyAlignment="1">
      <alignment horizontal="center" vertical="center" wrapText="1"/>
    </xf>
    <xf numFmtId="165" fontId="28" fillId="9" borderId="15" xfId="12" applyNumberFormat="1" applyFont="1" applyFill="1" applyBorder="1" applyAlignment="1">
      <alignment horizontal="center" vertical="center" wrapText="1"/>
    </xf>
    <xf numFmtId="14" fontId="33" fillId="7" borderId="10" xfId="0" applyNumberFormat="1" applyFont="1" applyFill="1" applyBorder="1" applyAlignment="1">
      <alignment horizontal="center" vertical="center" wrapText="1"/>
    </xf>
    <xf numFmtId="14" fontId="33" fillId="7" borderId="12" xfId="0" applyNumberFormat="1" applyFont="1" applyFill="1" applyBorder="1" applyAlignment="1">
      <alignment horizontal="center" vertical="center" wrapText="1"/>
    </xf>
    <xf numFmtId="0" fontId="33" fillId="7" borderId="0" xfId="0" applyFont="1" applyFill="1" applyBorder="1" applyAlignment="1">
      <alignment horizontal="center" vertical="center" wrapText="1"/>
    </xf>
    <xf numFmtId="0" fontId="34" fillId="8" borderId="12" xfId="0" applyFont="1" applyFill="1" applyBorder="1" applyAlignment="1">
      <alignment horizontal="center" vertical="center"/>
    </xf>
    <xf numFmtId="0" fontId="33" fillId="7" borderId="17" xfId="0" applyFont="1" applyFill="1" applyBorder="1" applyAlignment="1">
      <alignment horizontal="center" vertical="center"/>
    </xf>
    <xf numFmtId="0" fontId="33" fillId="7" borderId="0" xfId="0" applyFont="1" applyFill="1" applyBorder="1" applyAlignment="1">
      <alignment horizontal="center" vertical="center"/>
    </xf>
    <xf numFmtId="0" fontId="33" fillId="7" borderId="10" xfId="0" applyFont="1" applyFill="1" applyBorder="1" applyAlignment="1">
      <alignment horizontal="center" vertical="center" wrapText="1"/>
    </xf>
    <xf numFmtId="14" fontId="33" fillId="7" borderId="17" xfId="0" applyNumberFormat="1" applyFont="1" applyFill="1" applyBorder="1" applyAlignment="1">
      <alignment horizontal="center" vertical="center" wrapText="1"/>
    </xf>
    <xf numFmtId="14" fontId="33" fillId="7" borderId="0" xfId="0" applyNumberFormat="1" applyFont="1" applyFill="1" applyBorder="1" applyAlignment="1">
      <alignment horizontal="center" vertical="center" wrapText="1"/>
    </xf>
    <xf numFmtId="9" fontId="33" fillId="7" borderId="0" xfId="10" applyFont="1" applyFill="1" applyBorder="1" applyAlignment="1">
      <alignment horizontal="center" vertical="center" wrapText="1"/>
    </xf>
    <xf numFmtId="0" fontId="6" fillId="6" borderId="0" xfId="0" applyFont="1" applyFill="1" applyBorder="1" applyAlignment="1">
      <alignment wrapText="1"/>
    </xf>
    <xf numFmtId="166" fontId="6" fillId="6" borderId="0" xfId="12" applyNumberFormat="1" applyFont="1" applyFill="1" applyBorder="1" applyAlignment="1">
      <alignment wrapText="1"/>
    </xf>
    <xf numFmtId="165" fontId="34" fillId="8" borderId="16" xfId="12" applyNumberFormat="1" applyFont="1" applyFill="1" applyBorder="1" applyAlignment="1">
      <alignment vertical="center" wrapText="1"/>
    </xf>
    <xf numFmtId="165" fontId="34" fillId="8" borderId="15" xfId="12" applyNumberFormat="1" applyFont="1" applyFill="1" applyBorder="1" applyAlignment="1">
      <alignment vertical="center" wrapText="1"/>
    </xf>
    <xf numFmtId="0" fontId="20" fillId="0" borderId="0" xfId="0" applyFont="1" applyAlignment="1">
      <alignment vertical="center"/>
    </xf>
    <xf numFmtId="14" fontId="33" fillId="7" borderId="0" xfId="0" applyNumberFormat="1" applyFont="1" applyFill="1" applyBorder="1" applyAlignment="1">
      <alignment horizontal="center" vertical="center" wrapText="1"/>
    </xf>
    <xf numFmtId="14" fontId="33" fillId="7" borderId="13" xfId="0" applyNumberFormat="1" applyFont="1" applyFill="1" applyBorder="1" applyAlignment="1">
      <alignment horizontal="center" vertical="center" wrapText="1"/>
    </xf>
    <xf numFmtId="0" fontId="28" fillId="0" borderId="0" xfId="0" applyFont="1" applyBorder="1"/>
    <xf numFmtId="0" fontId="34" fillId="8" borderId="0" xfId="0" applyFont="1" applyFill="1" applyBorder="1" applyAlignment="1">
      <alignment horizontal="left" vertical="center"/>
    </xf>
    <xf numFmtId="0" fontId="54" fillId="0" borderId="0" xfId="0" applyFont="1" applyBorder="1" applyAlignment="1">
      <alignment horizontal="center" vertical="center" wrapText="1"/>
    </xf>
    <xf numFmtId="0" fontId="28" fillId="0" borderId="2" xfId="0" applyFont="1" applyBorder="1" applyAlignment="1">
      <alignment horizontal="center" vertical="center" wrapText="1"/>
    </xf>
    <xf numFmtId="0" fontId="54" fillId="0" borderId="2" xfId="0" applyFont="1" applyBorder="1" applyAlignment="1">
      <alignment horizontal="center" vertical="center" wrapText="1"/>
    </xf>
    <xf numFmtId="0" fontId="28" fillId="0" borderId="27" xfId="0" applyFont="1" applyBorder="1" applyAlignment="1">
      <alignment horizontal="center" vertical="center"/>
    </xf>
    <xf numFmtId="0" fontId="28" fillId="0" borderId="28" xfId="0" applyFont="1" applyBorder="1" applyAlignment="1">
      <alignment horizontal="center" vertical="top"/>
    </xf>
    <xf numFmtId="0" fontId="28" fillId="0" borderId="12" xfId="0" applyFont="1" applyBorder="1" applyAlignment="1">
      <alignment horizontal="center" vertical="top"/>
    </xf>
    <xf numFmtId="0" fontId="28" fillId="6" borderId="5" xfId="0" applyFont="1" applyFill="1" applyBorder="1" applyAlignment="1">
      <alignment horizontal="center" vertical="center" wrapText="1"/>
    </xf>
    <xf numFmtId="0" fontId="28" fillId="6" borderId="27" xfId="0" applyFont="1" applyFill="1" applyBorder="1" applyAlignment="1">
      <alignment horizontal="center" vertical="center"/>
    </xf>
    <xf numFmtId="0" fontId="23" fillId="0" borderId="0" xfId="0" applyFont="1" applyFill="1"/>
    <xf numFmtId="0" fontId="36" fillId="0" borderId="0" xfId="0" applyFont="1" applyFill="1"/>
    <xf numFmtId="0" fontId="1" fillId="0" borderId="0" xfId="0" applyFont="1" applyFill="1" applyAlignment="1">
      <alignment horizontal="center" vertical="center" wrapText="1"/>
    </xf>
    <xf numFmtId="0" fontId="1" fillId="0" borderId="0" xfId="0" applyFont="1" applyFill="1" applyAlignment="1">
      <alignment wrapText="1"/>
    </xf>
    <xf numFmtId="0" fontId="1" fillId="6" borderId="0" xfId="0" applyFont="1" applyFill="1"/>
    <xf numFmtId="0" fontId="1" fillId="0" borderId="0" xfId="0" applyFont="1" applyFill="1"/>
    <xf numFmtId="0" fontId="34" fillId="8" borderId="16" xfId="0" applyFont="1" applyFill="1" applyBorder="1" applyAlignment="1">
      <alignment horizontal="left" vertical="center"/>
    </xf>
    <xf numFmtId="0" fontId="28" fillId="6" borderId="9" xfId="0" applyFont="1" applyFill="1" applyBorder="1" applyAlignment="1">
      <alignment horizontal="left" vertical="center" wrapText="1"/>
    </xf>
    <xf numFmtId="0" fontId="28" fillId="6" borderId="7" xfId="0" applyFont="1" applyFill="1" applyBorder="1" applyAlignment="1">
      <alignment horizontal="left" vertical="center" wrapText="1" indent="3"/>
    </xf>
    <xf numFmtId="0" fontId="17" fillId="0" borderId="0" xfId="0" applyFont="1" applyFill="1" applyAlignment="1"/>
    <xf numFmtId="0" fontId="8" fillId="0" borderId="0" xfId="0" applyFont="1" applyFill="1" applyAlignment="1">
      <alignment horizontal="left"/>
    </xf>
    <xf numFmtId="0" fontId="28" fillId="0" borderId="7" xfId="0" applyFont="1" applyFill="1" applyBorder="1" applyAlignment="1">
      <alignment horizontal="left" wrapText="1"/>
    </xf>
    <xf numFmtId="0" fontId="37" fillId="0" borderId="7" xfId="0" applyFont="1" applyFill="1" applyBorder="1"/>
    <xf numFmtId="0" fontId="37" fillId="0" borderId="23" xfId="0" applyFont="1" applyFill="1" applyBorder="1" applyAlignment="1">
      <alignment horizontal="center" vertical="center"/>
    </xf>
    <xf numFmtId="0" fontId="37" fillId="0" borderId="14" xfId="0" applyFont="1" applyFill="1" applyBorder="1" applyAlignment="1">
      <alignment horizontal="center" vertical="center"/>
    </xf>
    <xf numFmtId="0" fontId="37" fillId="0" borderId="16" xfId="0" applyFont="1" applyFill="1" applyBorder="1"/>
    <xf numFmtId="0" fontId="15" fillId="0" borderId="0" xfId="0" applyFont="1" applyFill="1" applyBorder="1" applyAlignment="1"/>
    <xf numFmtId="0" fontId="21" fillId="0" borderId="0" xfId="0" applyFont="1" applyFill="1" applyAlignment="1">
      <alignment vertical="center"/>
    </xf>
    <xf numFmtId="0" fontId="6" fillId="0" borderId="0" xfId="0" applyFont="1" applyFill="1" applyAlignment="1">
      <alignment vertical="center"/>
    </xf>
    <xf numFmtId="0" fontId="28" fillId="0" borderId="0" xfId="0" applyFont="1" applyFill="1"/>
    <xf numFmtId="0" fontId="59" fillId="0" borderId="0" xfId="0" applyFont="1" applyFill="1"/>
    <xf numFmtId="0" fontId="60" fillId="0" borderId="0" xfId="0" applyFont="1" applyFill="1"/>
    <xf numFmtId="0" fontId="28" fillId="0" borderId="9" xfId="0" applyFont="1" applyFill="1" applyBorder="1" applyAlignment="1">
      <alignment horizontal="left"/>
    </xf>
    <xf numFmtId="0" fontId="28" fillId="0" borderId="7" xfId="0" applyFont="1" applyFill="1" applyBorder="1" applyAlignment="1">
      <alignment horizontal="left"/>
    </xf>
    <xf numFmtId="0" fontId="37" fillId="0" borderId="7" xfId="0" applyFont="1" applyFill="1" applyBorder="1" applyAlignment="1">
      <alignment horizontal="left" indent="1"/>
    </xf>
    <xf numFmtId="0" fontId="28" fillId="0" borderId="21" xfId="0" applyFont="1" applyFill="1" applyBorder="1" applyAlignment="1">
      <alignment horizontal="center"/>
    </xf>
    <xf numFmtId="0" fontId="28" fillId="0" borderId="23" xfId="0" applyFont="1" applyFill="1" applyBorder="1" applyAlignment="1">
      <alignment horizontal="center"/>
    </xf>
    <xf numFmtId="0" fontId="37" fillId="0" borderId="23" xfId="0" applyFont="1" applyFill="1" applyBorder="1" applyAlignment="1">
      <alignment horizontal="center"/>
    </xf>
    <xf numFmtId="0" fontId="28" fillId="0" borderId="14" xfId="0" applyFont="1" applyFill="1" applyBorder="1" applyAlignment="1">
      <alignment horizontal="center"/>
    </xf>
    <xf numFmtId="0" fontId="28" fillId="0" borderId="16" xfId="0" applyFont="1" applyFill="1" applyBorder="1" applyAlignment="1">
      <alignment horizontal="left"/>
    </xf>
    <xf numFmtId="165" fontId="28" fillId="0" borderId="0" xfId="12" applyNumberFormat="1" applyFont="1" applyFill="1"/>
    <xf numFmtId="0" fontId="28" fillId="0" borderId="9"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6" fillId="0" borderId="0" xfId="0" applyFont="1" applyFill="1" applyBorder="1" applyAlignment="1">
      <alignment horizontal="center" vertical="center"/>
    </xf>
    <xf numFmtId="14" fontId="33" fillId="7" borderId="0" xfId="0" applyNumberFormat="1" applyFont="1" applyFill="1" applyBorder="1" applyAlignment="1">
      <alignment vertical="center"/>
    </xf>
    <xf numFmtId="0" fontId="37" fillId="0" borderId="0" xfId="0" applyFont="1" applyFill="1" applyBorder="1" applyAlignment="1">
      <alignment vertical="center" wrapText="1"/>
    </xf>
    <xf numFmtId="0" fontId="37" fillId="0" borderId="7" xfId="0" applyFont="1" applyFill="1" applyBorder="1" applyAlignment="1">
      <alignment vertical="center" wrapText="1"/>
    </xf>
    <xf numFmtId="0" fontId="37" fillId="0" borderId="12" xfId="0" applyFont="1" applyFill="1" applyBorder="1" applyAlignment="1">
      <alignment horizontal="center"/>
    </xf>
    <xf numFmtId="0" fontId="28" fillId="6" borderId="0" xfId="0" applyFont="1" applyFill="1" applyBorder="1"/>
    <xf numFmtId="0" fontId="37" fillId="6" borderId="0" xfId="0" applyFont="1" applyFill="1" applyBorder="1" applyAlignment="1">
      <alignment vertical="center" wrapText="1"/>
    </xf>
    <xf numFmtId="0" fontId="28" fillId="6" borderId="23" xfId="0" applyFont="1" applyFill="1" applyBorder="1" applyAlignment="1">
      <alignment horizontal="center"/>
    </xf>
    <xf numFmtId="0" fontId="37" fillId="6" borderId="23" xfId="0" applyFont="1" applyFill="1" applyBorder="1" applyAlignment="1">
      <alignment horizontal="center"/>
    </xf>
    <xf numFmtId="0" fontId="37" fillId="6" borderId="12" xfId="0" applyFont="1" applyFill="1" applyBorder="1" applyAlignment="1">
      <alignment horizontal="center"/>
    </xf>
    <xf numFmtId="0" fontId="2" fillId="0" borderId="0" xfId="0" applyFont="1" applyAlignment="1">
      <alignment vertical="center"/>
    </xf>
    <xf numFmtId="0" fontId="40" fillId="5" borderId="0" xfId="0" applyFont="1" applyFill="1" applyBorder="1" applyAlignment="1">
      <alignment vertical="center" wrapText="1"/>
    </xf>
    <xf numFmtId="15" fontId="33" fillId="7" borderId="0" xfId="0" applyNumberFormat="1" applyFont="1" applyFill="1" applyBorder="1" applyAlignment="1">
      <alignment horizontal="center" vertical="center" wrapText="1"/>
    </xf>
    <xf numFmtId="1" fontId="33" fillId="7" borderId="0" xfId="0" applyNumberFormat="1" applyFont="1" applyFill="1" applyBorder="1" applyAlignment="1">
      <alignment horizontal="center" vertical="center" wrapText="1"/>
    </xf>
    <xf numFmtId="0" fontId="28" fillId="9" borderId="0" xfId="0" applyFont="1" applyFill="1" applyBorder="1" applyAlignment="1">
      <alignment vertical="center" wrapText="1"/>
    </xf>
    <xf numFmtId="0" fontId="37" fillId="5" borderId="0" xfId="0" applyFont="1" applyFill="1" applyBorder="1" applyAlignment="1">
      <alignment vertical="center"/>
    </xf>
    <xf numFmtId="0" fontId="37" fillId="5" borderId="7" xfId="0" applyFont="1" applyFill="1" applyBorder="1" applyAlignment="1">
      <alignment vertical="center" wrapText="1"/>
    </xf>
    <xf numFmtId="0" fontId="28" fillId="9" borderId="7" xfId="0" applyFont="1" applyFill="1" applyBorder="1" applyAlignment="1">
      <alignment vertical="center" wrapText="1"/>
    </xf>
    <xf numFmtId="0" fontId="37" fillId="5" borderId="7" xfId="0" applyFont="1" applyFill="1" applyBorder="1" applyAlignment="1">
      <alignment vertical="center"/>
    </xf>
    <xf numFmtId="15" fontId="33" fillId="7" borderId="13" xfId="0" applyNumberFormat="1" applyFont="1" applyFill="1" applyBorder="1" applyAlignment="1">
      <alignment horizontal="center" vertical="center" wrapText="1"/>
    </xf>
    <xf numFmtId="1" fontId="33" fillId="7" borderId="13" xfId="0" applyNumberFormat="1" applyFont="1" applyFill="1" applyBorder="1" applyAlignment="1">
      <alignment horizontal="center" vertical="center" wrapText="1"/>
    </xf>
    <xf numFmtId="0" fontId="28" fillId="5" borderId="21" xfId="0" applyFont="1" applyFill="1" applyBorder="1" applyAlignment="1">
      <alignment horizontal="center" vertical="center" wrapText="1"/>
    </xf>
    <xf numFmtId="0" fontId="28" fillId="5" borderId="23" xfId="0" applyFont="1" applyFill="1" applyBorder="1" applyAlignment="1">
      <alignment horizontal="center" vertical="center" wrapText="1"/>
    </xf>
    <xf numFmtId="0" fontId="28" fillId="5" borderId="23" xfId="0" applyFont="1" applyFill="1" applyBorder="1" applyAlignment="1">
      <alignment horizontal="center" vertical="center"/>
    </xf>
    <xf numFmtId="0" fontId="28" fillId="5" borderId="12" xfId="0" applyFont="1" applyFill="1" applyBorder="1" applyAlignment="1">
      <alignment horizontal="center" vertical="center"/>
    </xf>
    <xf numFmtId="0" fontId="44" fillId="0" borderId="0" xfId="0" applyFont="1" applyAlignment="1">
      <alignment vertical="center"/>
    </xf>
    <xf numFmtId="0" fontId="29" fillId="0" borderId="21" xfId="0" applyFont="1" applyFill="1" applyBorder="1" applyAlignment="1">
      <alignment horizontal="center" vertical="center"/>
    </xf>
    <xf numFmtId="0" fontId="29" fillId="0" borderId="9" xfId="0" applyFont="1" applyFill="1" applyBorder="1" applyAlignment="1">
      <alignment vertical="center"/>
    </xf>
    <xf numFmtId="0" fontId="29" fillId="0" borderId="23" xfId="0" applyFont="1" applyFill="1" applyBorder="1" applyAlignment="1">
      <alignment horizontal="center" vertical="center"/>
    </xf>
    <xf numFmtId="0" fontId="29" fillId="0" borderId="14" xfId="0" applyFont="1" applyFill="1" applyBorder="1" applyAlignment="1">
      <alignment horizontal="center" vertical="center"/>
    </xf>
    <xf numFmtId="0" fontId="29" fillId="0" borderId="16" xfId="0" applyFont="1" applyFill="1" applyBorder="1" applyAlignment="1">
      <alignment vertical="center" wrapText="1"/>
    </xf>
    <xf numFmtId="0" fontId="37" fillId="0" borderId="7" xfId="0" applyFont="1" applyBorder="1" applyAlignment="1">
      <alignment horizontal="left" vertical="center" wrapText="1" indent="2"/>
    </xf>
    <xf numFmtId="0" fontId="37" fillId="6" borderId="7" xfId="0" applyFont="1" applyFill="1" applyBorder="1" applyAlignment="1">
      <alignment horizontal="left" vertical="center" wrapText="1" indent="2"/>
    </xf>
    <xf numFmtId="0" fontId="37" fillId="0" borderId="7" xfId="0" applyFont="1" applyBorder="1" applyAlignment="1">
      <alignment horizontal="left" vertical="center" wrapText="1" indent="4"/>
    </xf>
    <xf numFmtId="0" fontId="54" fillId="0" borderId="16" xfId="0" applyFont="1" applyBorder="1" applyAlignment="1">
      <alignment vertical="center" wrapText="1"/>
    </xf>
    <xf numFmtId="0" fontId="1" fillId="9" borderId="16" xfId="0" applyFont="1" applyFill="1" applyBorder="1" applyAlignment="1">
      <alignment vertical="center"/>
    </xf>
    <xf numFmtId="0" fontId="28" fillId="0" borderId="0" xfId="0" applyFont="1"/>
    <xf numFmtId="0" fontId="28" fillId="6" borderId="14" xfId="0" applyFont="1" applyFill="1" applyBorder="1" applyAlignment="1">
      <alignment horizontal="center" vertical="center" wrapText="1"/>
    </xf>
    <xf numFmtId="0" fontId="28" fillId="6" borderId="16" xfId="0" applyFont="1" applyFill="1" applyBorder="1" applyAlignment="1">
      <alignment vertical="center" wrapText="1"/>
    </xf>
    <xf numFmtId="0" fontId="28" fillId="9" borderId="13" xfId="0" applyFont="1" applyFill="1" applyBorder="1" applyAlignment="1">
      <alignment vertical="center" wrapText="1"/>
    </xf>
    <xf numFmtId="0" fontId="6" fillId="6" borderId="0" xfId="0" applyFont="1" applyFill="1" applyAlignment="1">
      <alignment horizontal="center"/>
    </xf>
    <xf numFmtId="0" fontId="6" fillId="6" borderId="0" xfId="0" applyFont="1" applyFill="1" applyAlignment="1">
      <alignment horizontal="center" wrapText="1"/>
    </xf>
    <xf numFmtId="0" fontId="6" fillId="6" borderId="0" xfId="0" quotePrefix="1" applyFont="1" applyFill="1"/>
    <xf numFmtId="0" fontId="14" fillId="0" borderId="0" xfId="9" quotePrefix="1" applyFont="1" applyBorder="1" applyAlignment="1">
      <alignment vertical="center"/>
    </xf>
    <xf numFmtId="0" fontId="33" fillId="7" borderId="17" xfId="0" applyFont="1" applyFill="1" applyBorder="1" applyAlignment="1">
      <alignment horizontal="center" vertical="center"/>
    </xf>
    <xf numFmtId="0" fontId="28" fillId="9" borderId="0" xfId="0" applyFont="1" applyFill="1" applyBorder="1" applyAlignment="1">
      <alignment vertical="center" wrapText="1"/>
    </xf>
    <xf numFmtId="0" fontId="28" fillId="9" borderId="7" xfId="0" applyFont="1" applyFill="1" applyBorder="1" applyAlignment="1">
      <alignment vertical="center" wrapText="1"/>
    </xf>
    <xf numFmtId="0" fontId="38" fillId="9" borderId="7" xfId="0" applyFont="1" applyFill="1" applyBorder="1" applyAlignment="1">
      <alignment vertical="center" wrapText="1"/>
    </xf>
    <xf numFmtId="0" fontId="28" fillId="0" borderId="7" xfId="0" applyFont="1" applyBorder="1" applyAlignment="1">
      <alignment horizontal="center" vertical="center" wrapText="1"/>
    </xf>
    <xf numFmtId="0" fontId="33" fillId="7" borderId="10" xfId="0" applyFont="1" applyFill="1" applyBorder="1" applyAlignment="1">
      <alignment horizontal="center" vertical="center"/>
    </xf>
    <xf numFmtId="14" fontId="33" fillId="7" borderId="17" xfId="0" applyNumberFormat="1" applyFont="1" applyFill="1" applyBorder="1" applyAlignment="1">
      <alignment horizontal="center" vertical="center" wrapText="1"/>
    </xf>
    <xf numFmtId="14" fontId="33" fillId="7" borderId="11" xfId="0" applyNumberFormat="1" applyFont="1" applyFill="1" applyBorder="1" applyAlignment="1">
      <alignment horizontal="center" vertical="center" wrapText="1"/>
    </xf>
    <xf numFmtId="10" fontId="28" fillId="0" borderId="9" xfId="10" applyNumberFormat="1" applyFont="1" applyFill="1" applyBorder="1" applyAlignment="1">
      <alignment horizontal="right" vertical="center"/>
    </xf>
    <xf numFmtId="10" fontId="28" fillId="0" borderId="8" xfId="10" applyNumberFormat="1" applyFont="1" applyFill="1" applyBorder="1" applyAlignment="1">
      <alignment horizontal="right" vertical="center"/>
    </xf>
    <xf numFmtId="0" fontId="1" fillId="9" borderId="7" xfId="0" applyFont="1" applyFill="1" applyBorder="1" applyAlignment="1">
      <alignment horizontal="center" vertical="center" wrapText="1"/>
    </xf>
    <xf numFmtId="0" fontId="11" fillId="9" borderId="7" xfId="0" applyFont="1" applyFill="1" applyBorder="1" applyAlignment="1">
      <alignment horizontal="center" vertical="center" wrapText="1"/>
    </xf>
    <xf numFmtId="0" fontId="1" fillId="9" borderId="0" xfId="0" applyFont="1" applyFill="1" applyBorder="1" applyAlignment="1">
      <alignment horizontal="center" vertical="center" wrapText="1"/>
    </xf>
    <xf numFmtId="0" fontId="33" fillId="7" borderId="0" xfId="0" applyFont="1" applyFill="1" applyBorder="1" applyAlignment="1">
      <alignment horizontal="center" vertical="center" wrapText="1"/>
    </xf>
    <xf numFmtId="0" fontId="33" fillId="7" borderId="0" xfId="0" applyFont="1" applyFill="1" applyBorder="1" applyAlignment="1">
      <alignment horizontal="center" vertical="center"/>
    </xf>
    <xf numFmtId="0" fontId="33" fillId="7" borderId="12" xfId="0" applyFont="1" applyFill="1" applyBorder="1" applyAlignment="1">
      <alignment horizontal="center" vertical="center"/>
    </xf>
    <xf numFmtId="165" fontId="28" fillId="0" borderId="25" xfId="12" applyNumberFormat="1" applyFont="1" applyFill="1" applyBorder="1" applyAlignment="1">
      <alignment vertical="center" wrapText="1"/>
    </xf>
    <xf numFmtId="0" fontId="28" fillId="9" borderId="22" xfId="0" applyNumberFormat="1" applyFont="1" applyFill="1" applyBorder="1" applyAlignment="1">
      <alignment vertical="center" wrapText="1"/>
    </xf>
    <xf numFmtId="0" fontId="28" fillId="9" borderId="24" xfId="0" applyNumberFormat="1" applyFont="1" applyFill="1" applyBorder="1" applyAlignment="1">
      <alignment vertical="center" wrapText="1"/>
    </xf>
    <xf numFmtId="0" fontId="28" fillId="9" borderId="13" xfId="0" applyNumberFormat="1" applyFont="1" applyFill="1" applyBorder="1" applyAlignment="1">
      <alignment vertical="center" wrapText="1"/>
    </xf>
    <xf numFmtId="165" fontId="28" fillId="0" borderId="22" xfId="12" applyNumberFormat="1" applyFont="1" applyBorder="1" applyAlignment="1">
      <alignment horizontal="center" vertical="center" wrapText="1"/>
    </xf>
    <xf numFmtId="165" fontId="28" fillId="0" borderId="24" xfId="12" applyNumberFormat="1" applyFont="1" applyBorder="1" applyAlignment="1">
      <alignment horizontal="center" vertical="center" wrapText="1"/>
    </xf>
    <xf numFmtId="165" fontId="34" fillId="7" borderId="0" xfId="12" applyNumberFormat="1" applyFont="1" applyFill="1" applyBorder="1" applyAlignment="1">
      <alignment horizontal="left" vertical="center" wrapText="1"/>
    </xf>
    <xf numFmtId="165" fontId="34" fillId="7" borderId="13" xfId="12" applyNumberFormat="1" applyFont="1" applyFill="1" applyBorder="1" applyAlignment="1">
      <alignment horizontal="left" vertical="center" wrapText="1"/>
    </xf>
    <xf numFmtId="165" fontId="34" fillId="7" borderId="16" xfId="12" applyNumberFormat="1" applyFont="1" applyFill="1" applyBorder="1" applyAlignment="1">
      <alignment horizontal="left" vertical="center" wrapText="1"/>
    </xf>
    <xf numFmtId="165" fontId="34" fillId="7" borderId="15" xfId="12" applyNumberFormat="1" applyFont="1" applyFill="1" applyBorder="1" applyAlignment="1">
      <alignment horizontal="left" vertical="center" wrapText="1"/>
    </xf>
    <xf numFmtId="167" fontId="28" fillId="6" borderId="0" xfId="0" quotePrefix="1" applyNumberFormat="1" applyFont="1" applyFill="1" applyBorder="1" applyAlignment="1">
      <alignment vertical="center" wrapText="1"/>
    </xf>
    <xf numFmtId="167" fontId="28" fillId="6" borderId="13" xfId="0" quotePrefix="1" applyNumberFormat="1" applyFont="1" applyFill="1" applyBorder="1" applyAlignment="1">
      <alignment vertical="center" wrapText="1"/>
    </xf>
    <xf numFmtId="167" fontId="28" fillId="5" borderId="9" xfId="0" quotePrefix="1" applyNumberFormat="1" applyFont="1" applyFill="1" applyBorder="1" applyAlignment="1">
      <alignment vertical="center" wrapText="1"/>
    </xf>
    <xf numFmtId="167" fontId="28" fillId="5" borderId="22" xfId="0" quotePrefix="1" applyNumberFormat="1" applyFont="1" applyFill="1" applyBorder="1" applyAlignment="1">
      <alignment vertical="center" wrapText="1"/>
    </xf>
    <xf numFmtId="167" fontId="28" fillId="5" borderId="7" xfId="0" quotePrefix="1" applyNumberFormat="1" applyFont="1" applyFill="1" applyBorder="1" applyAlignment="1">
      <alignment vertical="center" wrapText="1"/>
    </xf>
    <xf numFmtId="167" fontId="28" fillId="5" borderId="24" xfId="0" quotePrefix="1" applyNumberFormat="1" applyFont="1" applyFill="1" applyBorder="1" applyAlignment="1">
      <alignment vertical="center" wrapText="1"/>
    </xf>
    <xf numFmtId="167" fontId="28" fillId="0" borderId="7" xfId="0" quotePrefix="1" applyNumberFormat="1" applyFont="1" applyFill="1" applyBorder="1" applyAlignment="1">
      <alignment vertical="center" wrapText="1"/>
    </xf>
    <xf numFmtId="167" fontId="28" fillId="0" borderId="24" xfId="0" quotePrefix="1" applyNumberFormat="1" applyFont="1" applyFill="1" applyBorder="1" applyAlignment="1">
      <alignment vertical="center" wrapText="1"/>
    </xf>
    <xf numFmtId="167" fontId="29" fillId="0" borderId="9" xfId="0" quotePrefix="1" applyNumberFormat="1" applyFont="1" applyFill="1" applyBorder="1" applyAlignment="1">
      <alignment vertical="center" wrapText="1"/>
    </xf>
    <xf numFmtId="167" fontId="29" fillId="0" borderId="22" xfId="0" quotePrefix="1" applyNumberFormat="1" applyFont="1" applyFill="1" applyBorder="1" applyAlignment="1">
      <alignment vertical="center" wrapText="1"/>
    </xf>
    <xf numFmtId="167" fontId="29" fillId="0" borderId="7" xfId="0" quotePrefix="1" applyNumberFormat="1" applyFont="1" applyFill="1" applyBorder="1" applyAlignment="1">
      <alignment vertical="center" wrapText="1"/>
    </xf>
    <xf numFmtId="167" fontId="29" fillId="0" borderId="24" xfId="0" quotePrefix="1" applyNumberFormat="1" applyFont="1" applyFill="1" applyBorder="1" applyAlignment="1">
      <alignment vertical="center" wrapText="1"/>
    </xf>
    <xf numFmtId="9" fontId="29" fillId="0" borderId="16" xfId="0" quotePrefix="1" applyNumberFormat="1" applyFont="1" applyFill="1" applyBorder="1" applyAlignment="1">
      <alignment vertical="center" wrapText="1"/>
    </xf>
    <xf numFmtId="9" fontId="29" fillId="0" borderId="15" xfId="0" quotePrefix="1" applyNumberFormat="1" applyFont="1" applyFill="1" applyBorder="1" applyAlignment="1">
      <alignment vertical="center" wrapText="1"/>
    </xf>
    <xf numFmtId="0" fontId="29" fillId="5" borderId="12" xfId="0" applyFont="1" applyFill="1" applyBorder="1" applyAlignment="1">
      <alignment horizontal="center" vertical="center" wrapText="1"/>
    </xf>
    <xf numFmtId="0" fontId="29" fillId="5" borderId="0" xfId="0" applyFont="1" applyFill="1" applyBorder="1" applyAlignment="1">
      <alignment vertical="center" wrapText="1"/>
    </xf>
    <xf numFmtId="167" fontId="29" fillId="5" borderId="0" xfId="0" quotePrefix="1" applyNumberFormat="1" applyFont="1" applyFill="1" applyBorder="1" applyAlignment="1">
      <alignment vertical="center" wrapText="1"/>
    </xf>
    <xf numFmtId="167" fontId="29" fillId="5" borderId="13" xfId="0" quotePrefix="1" applyNumberFormat="1" applyFont="1" applyFill="1" applyBorder="1" applyAlignment="1">
      <alignment vertical="center" wrapText="1"/>
    </xf>
    <xf numFmtId="0" fontId="29" fillId="0" borderId="23" xfId="0" applyFont="1" applyFill="1" applyBorder="1" applyAlignment="1">
      <alignment horizontal="center" vertical="center" wrapText="1"/>
    </xf>
    <xf numFmtId="3" fontId="37" fillId="9" borderId="7" xfId="12" applyNumberFormat="1" applyFont="1" applyFill="1" applyBorder="1" applyAlignment="1">
      <alignment horizontal="right" vertical="center" wrapText="1"/>
    </xf>
    <xf numFmtId="3" fontId="28" fillId="6" borderId="7" xfId="12" applyNumberFormat="1" applyFont="1" applyFill="1" applyBorder="1" applyAlignment="1">
      <alignment horizontal="right" vertical="center" wrapText="1"/>
    </xf>
    <xf numFmtId="3" fontId="28" fillId="6" borderId="24" xfId="12" applyNumberFormat="1" applyFont="1" applyFill="1" applyBorder="1" applyAlignment="1">
      <alignment horizontal="right" vertical="center" wrapText="1"/>
    </xf>
    <xf numFmtId="3" fontId="37" fillId="9" borderId="24" xfId="12" applyNumberFormat="1" applyFont="1" applyFill="1" applyBorder="1" applyAlignment="1">
      <alignment horizontal="right" vertical="center" wrapText="1"/>
    </xf>
    <xf numFmtId="3" fontId="28" fillId="6" borderId="9" xfId="12" applyNumberFormat="1" applyFont="1" applyFill="1" applyBorder="1" applyAlignment="1">
      <alignment horizontal="right" vertical="center" wrapText="1"/>
    </xf>
    <xf numFmtId="3" fontId="28" fillId="6" borderId="22" xfId="12" applyNumberFormat="1" applyFont="1" applyFill="1" applyBorder="1" applyAlignment="1">
      <alignment horizontal="right" vertical="center"/>
    </xf>
    <xf numFmtId="3" fontId="37" fillId="0" borderId="7" xfId="12" applyNumberFormat="1" applyFont="1" applyBorder="1" applyAlignment="1">
      <alignment horizontal="right" vertical="center" wrapText="1"/>
    </xf>
    <xf numFmtId="3" fontId="37" fillId="0" borderId="7" xfId="12" applyNumberFormat="1" applyFont="1" applyBorder="1" applyAlignment="1">
      <alignment horizontal="right" vertical="center"/>
    </xf>
    <xf numFmtId="3" fontId="37" fillId="0" borderId="24" xfId="12" applyNumberFormat="1" applyFont="1" applyBorder="1" applyAlignment="1">
      <alignment horizontal="right" vertical="center" wrapText="1"/>
    </xf>
    <xf numFmtId="3" fontId="37" fillId="6" borderId="7" xfId="12" applyNumberFormat="1" applyFont="1" applyFill="1" applyBorder="1" applyAlignment="1">
      <alignment horizontal="right" vertical="center" wrapText="1"/>
    </xf>
    <xf numFmtId="3" fontId="37" fillId="6" borderId="24" xfId="12" applyNumberFormat="1" applyFont="1" applyFill="1" applyBorder="1" applyAlignment="1">
      <alignment horizontal="right" vertical="center" wrapText="1"/>
    </xf>
    <xf numFmtId="0" fontId="28" fillId="9" borderId="9" xfId="0" applyFont="1" applyFill="1" applyBorder="1" applyAlignment="1">
      <alignment horizontal="right" vertical="center" wrapText="1"/>
    </xf>
    <xf numFmtId="0" fontId="28" fillId="9" borderId="7" xfId="0" applyFont="1" applyFill="1" applyBorder="1" applyAlignment="1">
      <alignment horizontal="right" vertical="center" wrapText="1"/>
    </xf>
    <xf numFmtId="0" fontId="28" fillId="6" borderId="24" xfId="0" applyFont="1" applyFill="1" applyBorder="1" applyAlignment="1">
      <alignment horizontal="right" vertical="center" wrapText="1"/>
    </xf>
    <xf numFmtId="165" fontId="28" fillId="6" borderId="7" xfId="0" applyNumberFormat="1" applyFont="1" applyFill="1" applyBorder="1" applyAlignment="1">
      <alignment horizontal="right" vertical="center" wrapText="1"/>
    </xf>
    <xf numFmtId="0" fontId="37" fillId="9" borderId="7" xfId="0" applyFont="1" applyFill="1" applyBorder="1" applyAlignment="1">
      <alignment horizontal="right" vertical="center" wrapText="1"/>
    </xf>
    <xf numFmtId="0" fontId="37" fillId="0" borderId="7" xfId="0" applyFont="1" applyBorder="1" applyAlignment="1">
      <alignment horizontal="right" vertical="center" wrapText="1"/>
    </xf>
    <xf numFmtId="0" fontId="37" fillId="6" borderId="24" xfId="0" applyFont="1" applyFill="1" applyBorder="1" applyAlignment="1">
      <alignment horizontal="right" vertical="center" wrapText="1"/>
    </xf>
    <xf numFmtId="165" fontId="37" fillId="0" borderId="24" xfId="0" applyNumberFormat="1" applyFont="1" applyBorder="1" applyAlignment="1">
      <alignment horizontal="right" vertical="center" wrapText="1"/>
    </xf>
    <xf numFmtId="165" fontId="37" fillId="6" borderId="7" xfId="0" applyNumberFormat="1" applyFont="1" applyFill="1" applyBorder="1" applyAlignment="1">
      <alignment horizontal="right" vertical="center" wrapText="1"/>
    </xf>
    <xf numFmtId="165" fontId="28" fillId="6" borderId="24" xfId="0" quotePrefix="1" applyNumberFormat="1" applyFont="1" applyFill="1" applyBorder="1" applyAlignment="1">
      <alignment horizontal="right" vertical="center" wrapText="1"/>
    </xf>
    <xf numFmtId="0" fontId="28" fillId="6" borderId="7" xfId="0" applyFont="1" applyFill="1" applyBorder="1" applyAlignment="1">
      <alignment horizontal="right" vertical="center" wrapText="1"/>
    </xf>
    <xf numFmtId="0" fontId="28" fillId="0" borderId="7" xfId="0" applyFont="1" applyFill="1" applyBorder="1" applyAlignment="1">
      <alignment horizontal="right" vertical="center" wrapText="1"/>
    </xf>
    <xf numFmtId="165" fontId="28" fillId="6" borderId="7" xfId="0" quotePrefix="1" applyNumberFormat="1" applyFont="1" applyFill="1" applyBorder="1" applyAlignment="1">
      <alignment horizontal="right" vertical="center" wrapText="1"/>
    </xf>
    <xf numFmtId="3" fontId="28" fillId="6" borderId="22" xfId="0" applyNumberFormat="1" applyFont="1" applyFill="1" applyBorder="1" applyAlignment="1">
      <alignment vertical="center" wrapText="1"/>
    </xf>
    <xf numFmtId="3" fontId="34" fillId="8" borderId="13" xfId="0" applyNumberFormat="1" applyFont="1" applyFill="1" applyBorder="1" applyAlignment="1">
      <alignment vertical="center" wrapText="1"/>
    </xf>
    <xf numFmtId="3" fontId="28" fillId="9" borderId="9" xfId="0" applyNumberFormat="1" applyFont="1" applyFill="1" applyBorder="1" applyAlignment="1">
      <alignment horizontal="right" vertical="center"/>
    </xf>
    <xf numFmtId="0" fontId="22" fillId="9" borderId="0" xfId="0" applyFont="1" applyFill="1" applyBorder="1" applyAlignment="1">
      <alignment horizontal="center" vertical="center" wrapText="1"/>
    </xf>
    <xf numFmtId="14" fontId="33" fillId="7" borderId="10" xfId="0" applyNumberFormat="1" applyFont="1" applyFill="1" applyBorder="1" applyAlignment="1">
      <alignment horizontal="center" vertical="center" wrapText="1"/>
    </xf>
    <xf numFmtId="0" fontId="28" fillId="9" borderId="0" xfId="0" applyFont="1" applyFill="1" applyBorder="1" applyAlignment="1">
      <alignment vertical="center" wrapText="1"/>
    </xf>
    <xf numFmtId="49" fontId="1" fillId="0" borderId="0" xfId="0" applyNumberFormat="1" applyFont="1" applyFill="1" applyAlignment="1">
      <alignment vertical="center"/>
    </xf>
    <xf numFmtId="14" fontId="33" fillId="7" borderId="17" xfId="0" applyNumberFormat="1" applyFont="1" applyFill="1" applyBorder="1" applyAlignment="1">
      <alignment horizontal="center" vertical="center" wrapText="1"/>
    </xf>
    <xf numFmtId="14" fontId="33" fillId="7" borderId="11" xfId="0" applyNumberFormat="1" applyFont="1" applyFill="1" applyBorder="1" applyAlignment="1">
      <alignment horizontal="center" vertical="center" wrapText="1"/>
    </xf>
    <xf numFmtId="3" fontId="34" fillId="8" borderId="16" xfId="0" applyNumberFormat="1" applyFont="1" applyFill="1" applyBorder="1" applyAlignment="1">
      <alignment vertical="center" wrapText="1"/>
    </xf>
    <xf numFmtId="3" fontId="34" fillId="8" borderId="16" xfId="0" applyNumberFormat="1" applyFont="1" applyFill="1" applyBorder="1" applyAlignment="1">
      <alignment horizontal="center" vertical="center"/>
    </xf>
    <xf numFmtId="3" fontId="34" fillId="8" borderId="15" xfId="0" applyNumberFormat="1" applyFont="1" applyFill="1" applyBorder="1" applyAlignment="1">
      <alignment vertical="center" wrapText="1"/>
    </xf>
    <xf numFmtId="3" fontId="21" fillId="6" borderId="0" xfId="0" applyNumberFormat="1" applyFont="1" applyFill="1" applyAlignment="1">
      <alignment wrapText="1"/>
    </xf>
    <xf numFmtId="3" fontId="21" fillId="0" borderId="0" xfId="0" applyNumberFormat="1" applyFont="1" applyFill="1" applyAlignment="1">
      <alignment wrapText="1"/>
    </xf>
    <xf numFmtId="3" fontId="28" fillId="6" borderId="9" xfId="0" applyNumberFormat="1" applyFont="1" applyFill="1" applyBorder="1" applyAlignment="1">
      <alignment horizontal="right" vertical="center" wrapText="1"/>
    </xf>
    <xf numFmtId="3" fontId="28" fillId="6" borderId="7" xfId="0" applyNumberFormat="1" applyFont="1" applyFill="1" applyBorder="1" applyAlignment="1">
      <alignment horizontal="right" vertical="center" wrapText="1"/>
    </xf>
    <xf numFmtId="3" fontId="28" fillId="6" borderId="0" xfId="0" applyNumberFormat="1" applyFont="1" applyFill="1" applyBorder="1" applyAlignment="1">
      <alignment horizontal="right" vertical="center" wrapText="1"/>
    </xf>
    <xf numFmtId="3" fontId="34" fillId="8" borderId="16" xfId="0" applyNumberFormat="1" applyFont="1" applyFill="1" applyBorder="1" applyAlignment="1">
      <alignment horizontal="right" vertical="center" wrapText="1"/>
    </xf>
    <xf numFmtId="3" fontId="34" fillId="8" borderId="16" xfId="0" applyNumberFormat="1" applyFont="1" applyFill="1" applyBorder="1" applyAlignment="1">
      <alignment horizontal="right" vertical="center"/>
    </xf>
    <xf numFmtId="10" fontId="34" fillId="8" borderId="15" xfId="0" applyNumberFormat="1" applyFont="1" applyFill="1" applyBorder="1" applyAlignment="1">
      <alignment horizontal="right" vertical="center" wrapText="1"/>
    </xf>
    <xf numFmtId="3" fontId="28" fillId="6" borderId="9" xfId="0" applyNumberFormat="1" applyFont="1" applyFill="1" applyBorder="1" applyAlignment="1">
      <alignment vertical="center" wrapText="1"/>
    </xf>
    <xf numFmtId="3" fontId="28" fillId="6" borderId="7" xfId="0" applyNumberFormat="1" applyFont="1" applyFill="1" applyBorder="1" applyAlignment="1">
      <alignment vertical="center" wrapText="1"/>
    </xf>
    <xf numFmtId="3" fontId="28" fillId="6" borderId="0" xfId="0" applyNumberFormat="1" applyFont="1" applyFill="1" applyBorder="1" applyAlignment="1">
      <alignment vertical="center" wrapText="1"/>
    </xf>
    <xf numFmtId="3" fontId="28" fillId="9" borderId="7" xfId="0" applyNumberFormat="1" applyFont="1" applyFill="1" applyBorder="1" applyAlignment="1">
      <alignment horizontal="right" vertical="center" wrapText="1"/>
    </xf>
    <xf numFmtId="10" fontId="28" fillId="9" borderId="22" xfId="0" applyNumberFormat="1" applyFont="1" applyFill="1" applyBorder="1" applyAlignment="1">
      <alignment horizontal="right" vertical="center" wrapText="1"/>
    </xf>
    <xf numFmtId="3" fontId="6" fillId="6" borderId="0" xfId="0" applyNumberFormat="1" applyFont="1" applyFill="1" applyAlignment="1">
      <alignment wrapText="1"/>
    </xf>
    <xf numFmtId="3" fontId="28" fillId="6" borderId="24" xfId="0" applyNumberFormat="1" applyFont="1" applyFill="1" applyBorder="1" applyAlignment="1">
      <alignment vertical="center" wrapText="1"/>
    </xf>
    <xf numFmtId="3" fontId="37" fillId="6" borderId="7" xfId="0" applyNumberFormat="1" applyFont="1" applyFill="1" applyBorder="1" applyAlignment="1">
      <alignment vertical="center" wrapText="1"/>
    </xf>
    <xf numFmtId="3" fontId="37" fillId="6" borderId="24" xfId="0" applyNumberFormat="1" applyFont="1" applyFill="1" applyBorder="1" applyAlignment="1">
      <alignment vertical="center" wrapText="1"/>
    </xf>
    <xf numFmtId="3" fontId="34" fillId="8" borderId="16" xfId="12" applyNumberFormat="1" applyFont="1" applyFill="1" applyBorder="1" applyAlignment="1">
      <alignment vertical="center" wrapText="1"/>
    </xf>
    <xf numFmtId="3" fontId="28" fillId="6" borderId="7" xfId="12" applyNumberFormat="1" applyFont="1" applyFill="1" applyBorder="1" applyAlignment="1">
      <alignment vertical="center" wrapText="1"/>
    </xf>
    <xf numFmtId="3" fontId="28" fillId="6" borderId="9" xfId="12" applyNumberFormat="1" applyFont="1" applyFill="1" applyBorder="1" applyAlignment="1">
      <alignment vertical="center" wrapText="1"/>
    </xf>
    <xf numFmtId="3" fontId="28" fillId="9" borderId="9" xfId="0" applyNumberFormat="1" applyFont="1" applyFill="1" applyBorder="1" applyAlignment="1">
      <alignment vertical="center" wrapText="1"/>
    </xf>
    <xf numFmtId="3" fontId="28" fillId="9" borderId="7" xfId="0" applyNumberFormat="1" applyFont="1" applyFill="1" applyBorder="1" applyAlignment="1">
      <alignment vertical="center" wrapText="1"/>
    </xf>
    <xf numFmtId="3" fontId="28" fillId="6" borderId="24" xfId="0" applyNumberFormat="1" applyFont="1" applyFill="1" applyBorder="1" applyAlignment="1">
      <alignment horizontal="right" vertical="center" wrapText="1"/>
    </xf>
    <xf numFmtId="3" fontId="34" fillId="8" borderId="13" xfId="12" applyNumberFormat="1" applyFont="1" applyFill="1" applyBorder="1" applyAlignment="1">
      <alignment horizontal="right" vertical="center"/>
    </xf>
    <xf numFmtId="3" fontId="34" fillId="8" borderId="15" xfId="12" applyNumberFormat="1" applyFont="1" applyFill="1" applyBorder="1" applyAlignment="1">
      <alignment horizontal="right" vertical="center"/>
    </xf>
    <xf numFmtId="3" fontId="37" fillId="9" borderId="7" xfId="0" applyNumberFormat="1" applyFont="1" applyFill="1" applyBorder="1" applyAlignment="1">
      <alignment vertical="center" wrapText="1"/>
    </xf>
    <xf numFmtId="3" fontId="37" fillId="6" borderId="0" xfId="0" applyNumberFormat="1" applyFont="1" applyFill="1" applyBorder="1" applyAlignment="1">
      <alignment vertical="center" wrapText="1"/>
    </xf>
    <xf numFmtId="3" fontId="37" fillId="9" borderId="0" xfId="0" applyNumberFormat="1" applyFont="1" applyFill="1" applyBorder="1" applyAlignment="1">
      <alignment vertical="center" wrapText="1"/>
    </xf>
    <xf numFmtId="3" fontId="37" fillId="6" borderId="13" xfId="0" applyNumberFormat="1" applyFont="1" applyFill="1" applyBorder="1" applyAlignment="1">
      <alignment vertical="center" wrapText="1"/>
    </xf>
    <xf numFmtId="165" fontId="28" fillId="9" borderId="9" xfId="12" applyNumberFormat="1" applyFont="1" applyFill="1" applyBorder="1" applyAlignment="1">
      <alignment horizontal="center" vertical="center" wrapText="1"/>
    </xf>
    <xf numFmtId="165" fontId="28" fillId="9" borderId="7" xfId="12" applyNumberFormat="1" applyFont="1" applyFill="1" applyBorder="1" applyAlignment="1">
      <alignment horizontal="center" vertical="center" wrapText="1"/>
    </xf>
    <xf numFmtId="165" fontId="28" fillId="9" borderId="0" xfId="12" applyNumberFormat="1" applyFont="1" applyFill="1" applyBorder="1" applyAlignment="1">
      <alignment horizontal="center" vertical="center" wrapText="1"/>
    </xf>
    <xf numFmtId="49" fontId="52" fillId="0" borderId="0" xfId="0" applyNumberFormat="1" applyFont="1" applyFill="1" applyBorder="1" applyAlignment="1">
      <alignment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49" fontId="52" fillId="0" borderId="0" xfId="0" applyNumberFormat="1" applyFont="1" applyFill="1" applyAlignment="1">
      <alignment vertical="center"/>
    </xf>
    <xf numFmtId="49" fontId="23" fillId="0" borderId="0" xfId="0" applyNumberFormat="1" applyFont="1" applyFill="1" applyAlignment="1">
      <alignment vertical="center"/>
    </xf>
    <xf numFmtId="49" fontId="48" fillId="0" borderId="0" xfId="0" applyNumberFormat="1" applyFont="1" applyFill="1" applyAlignment="1">
      <alignment vertical="center"/>
    </xf>
    <xf numFmtId="49" fontId="23" fillId="0" borderId="0" xfId="0" applyNumberFormat="1" applyFont="1" applyFill="1" applyAlignment="1"/>
    <xf numFmtId="49" fontId="3" fillId="0" borderId="0" xfId="0" applyNumberFormat="1" applyFont="1" applyFill="1" applyBorder="1" applyAlignment="1">
      <alignment vertical="center"/>
    </xf>
    <xf numFmtId="10" fontId="34" fillId="8" borderId="16" xfId="10" applyNumberFormat="1" applyFont="1" applyFill="1" applyBorder="1" applyAlignment="1">
      <alignment horizontal="right" vertical="center"/>
    </xf>
    <xf numFmtId="10" fontId="34" fillId="8" borderId="15" xfId="10" applyNumberFormat="1" applyFont="1" applyFill="1" applyBorder="1" applyAlignment="1">
      <alignment horizontal="right" vertical="center" wrapText="1"/>
    </xf>
    <xf numFmtId="10" fontId="28" fillId="6" borderId="9" xfId="10" applyNumberFormat="1" applyFont="1" applyFill="1" applyBorder="1" applyAlignment="1">
      <alignment horizontal="right" vertical="center" wrapText="1"/>
    </xf>
    <xf numFmtId="0" fontId="38" fillId="9" borderId="7" xfId="0" applyFont="1" applyFill="1" applyBorder="1" applyAlignment="1">
      <alignment horizontal="right" vertical="center" wrapText="1"/>
    </xf>
    <xf numFmtId="0" fontId="38" fillId="9" borderId="24" xfId="0" applyFont="1" applyFill="1" applyBorder="1" applyAlignment="1">
      <alignment horizontal="right" vertical="center" wrapText="1"/>
    </xf>
    <xf numFmtId="3" fontId="28" fillId="0" borderId="9" xfId="0" applyNumberFormat="1" applyFont="1" applyBorder="1" applyAlignment="1">
      <alignment horizontal="right" vertical="center" wrapText="1"/>
    </xf>
    <xf numFmtId="0" fontId="28" fillId="9" borderId="21" xfId="0" applyFont="1" applyFill="1" applyBorder="1" applyAlignment="1">
      <alignment horizontal="center" vertical="center" wrapText="1"/>
    </xf>
    <xf numFmtId="0" fontId="28" fillId="9" borderId="9" xfId="0" applyFont="1" applyFill="1" applyBorder="1" applyAlignment="1">
      <alignment horizontal="justify" vertical="center" wrapText="1"/>
    </xf>
    <xf numFmtId="3" fontId="28" fillId="9" borderId="9" xfId="0" applyNumberFormat="1" applyFont="1" applyFill="1" applyBorder="1" applyAlignment="1">
      <alignment horizontal="right" vertical="center" wrapText="1"/>
    </xf>
    <xf numFmtId="0" fontId="29" fillId="9" borderId="22" xfId="0" applyFont="1" applyFill="1" applyBorder="1" applyAlignment="1">
      <alignment horizontal="center" vertical="center"/>
    </xf>
    <xf numFmtId="3" fontId="28" fillId="0" borderId="7" xfId="0" applyNumberFormat="1" applyFont="1" applyFill="1" applyBorder="1" applyAlignment="1">
      <alignment horizontal="right" vertical="center" wrapText="1"/>
    </xf>
    <xf numFmtId="3" fontId="28" fillId="0" borderId="7" xfId="0" applyNumberFormat="1" applyFont="1" applyBorder="1" applyAlignment="1">
      <alignment horizontal="right" vertical="center" wrapText="1"/>
    </xf>
    <xf numFmtId="3" fontId="29" fillId="0" borderId="0" xfId="0" applyNumberFormat="1" applyFont="1" applyBorder="1" applyAlignment="1">
      <alignment horizontal="right" vertical="center" wrapText="1"/>
    </xf>
    <xf numFmtId="0" fontId="28" fillId="9" borderId="23" xfId="0" applyFont="1" applyFill="1" applyBorder="1" applyAlignment="1">
      <alignment horizontal="center" vertical="center" wrapText="1"/>
    </xf>
    <xf numFmtId="0" fontId="28" fillId="9" borderId="7" xfId="0" applyFont="1" applyFill="1" applyBorder="1" applyAlignment="1">
      <alignment horizontal="justify" vertical="center" wrapText="1"/>
    </xf>
    <xf numFmtId="0" fontId="1" fillId="9" borderId="24" xfId="0" applyFont="1" applyFill="1" applyBorder="1"/>
    <xf numFmtId="0" fontId="10" fillId="9" borderId="24" xfId="0" applyFont="1" applyFill="1" applyBorder="1" applyAlignment="1">
      <alignment vertical="center"/>
    </xf>
    <xf numFmtId="0" fontId="1" fillId="9" borderId="7" xfId="0" applyFont="1" applyFill="1" applyBorder="1" applyAlignment="1">
      <alignment horizontal="center" wrapText="1"/>
    </xf>
    <xf numFmtId="0" fontId="10" fillId="9" borderId="24" xfId="0" applyFont="1" applyFill="1" applyBorder="1" applyAlignment="1">
      <alignment horizontal="left" vertical="center"/>
    </xf>
    <xf numFmtId="0" fontId="28" fillId="9" borderId="12" xfId="0" applyFont="1" applyFill="1" applyBorder="1" applyAlignment="1">
      <alignment horizontal="center" vertical="center" wrapText="1"/>
    </xf>
    <xf numFmtId="0" fontId="1" fillId="9" borderId="0" xfId="0" applyFont="1" applyFill="1" applyBorder="1" applyAlignment="1">
      <alignment horizontal="center" wrapText="1"/>
    </xf>
    <xf numFmtId="0" fontId="10" fillId="9" borderId="13" xfId="0" applyFont="1" applyFill="1" applyBorder="1" applyAlignment="1">
      <alignment horizontal="left" vertical="center"/>
    </xf>
    <xf numFmtId="0" fontId="1" fillId="9" borderId="7" xfId="0" applyFont="1" applyFill="1" applyBorder="1" applyAlignment="1">
      <alignment vertical="center" wrapText="1"/>
    </xf>
    <xf numFmtId="0" fontId="28" fillId="9" borderId="7" xfId="0" applyFont="1" applyFill="1" applyBorder="1" applyAlignment="1">
      <alignment horizontal="center" vertical="center" wrapText="1"/>
    </xf>
    <xf numFmtId="0" fontId="28" fillId="9" borderId="24" xfId="0" applyFont="1" applyFill="1" applyBorder="1" applyAlignment="1">
      <alignment horizontal="center" vertical="center" wrapText="1"/>
    </xf>
    <xf numFmtId="3" fontId="28" fillId="6" borderId="22" xfId="0" applyNumberFormat="1" applyFont="1" applyFill="1" applyBorder="1" applyAlignment="1">
      <alignment horizontal="right" vertical="center" wrapText="1"/>
    </xf>
    <xf numFmtId="10" fontId="28" fillId="6" borderId="7" xfId="10" applyNumberFormat="1" applyFont="1" applyFill="1" applyBorder="1" applyAlignment="1">
      <alignment horizontal="right" vertical="center" wrapText="1"/>
    </xf>
    <xf numFmtId="10" fontId="28" fillId="9" borderId="7" xfId="10" applyNumberFormat="1" applyFont="1" applyFill="1" applyBorder="1" applyAlignment="1">
      <alignment horizontal="right" vertical="center" wrapText="1"/>
    </xf>
    <xf numFmtId="3" fontId="28" fillId="9" borderId="24" xfId="0" applyNumberFormat="1" applyFont="1" applyFill="1" applyBorder="1" applyAlignment="1">
      <alignment horizontal="right" vertical="center" wrapText="1"/>
    </xf>
    <xf numFmtId="0" fontId="34" fillId="8" borderId="16" xfId="0" applyFont="1" applyFill="1" applyBorder="1" applyAlignment="1">
      <alignment horizontal="right" vertical="center"/>
    </xf>
    <xf numFmtId="165" fontId="37" fillId="9" borderId="7" xfId="12" applyNumberFormat="1" applyFont="1" applyFill="1" applyBorder="1" applyAlignment="1">
      <alignment horizontal="center" wrapText="1"/>
    </xf>
    <xf numFmtId="165" fontId="37" fillId="9" borderId="24" xfId="12" applyNumberFormat="1" applyFont="1" applyFill="1" applyBorder="1" applyAlignment="1">
      <alignment horizontal="center" wrapText="1"/>
    </xf>
    <xf numFmtId="165" fontId="28" fillId="9" borderId="7" xfId="12" applyNumberFormat="1" applyFont="1" applyFill="1" applyBorder="1" applyAlignment="1">
      <alignment horizontal="center" wrapText="1"/>
    </xf>
    <xf numFmtId="165" fontId="28" fillId="9" borderId="24" xfId="12" applyNumberFormat="1" applyFont="1" applyFill="1" applyBorder="1" applyAlignment="1">
      <alignment horizontal="center" wrapText="1"/>
    </xf>
    <xf numFmtId="165" fontId="37" fillId="9" borderId="16" xfId="12" applyNumberFormat="1" applyFont="1" applyFill="1" applyBorder="1" applyAlignment="1">
      <alignment horizontal="center" wrapText="1"/>
    </xf>
    <xf numFmtId="165" fontId="37" fillId="9" borderId="15" xfId="12" applyNumberFormat="1" applyFont="1" applyFill="1" applyBorder="1" applyAlignment="1">
      <alignment horizontal="center" wrapText="1"/>
    </xf>
    <xf numFmtId="49" fontId="1" fillId="0" borderId="0" xfId="0" applyNumberFormat="1" applyFont="1" applyFill="1" applyAlignment="1">
      <alignment vertical="center"/>
    </xf>
    <xf numFmtId="49" fontId="1" fillId="0" borderId="0" xfId="0" applyNumberFormat="1" applyFont="1" applyFill="1" applyAlignment="1">
      <alignment vertical="center" wrapText="1"/>
    </xf>
    <xf numFmtId="0" fontId="28" fillId="6" borderId="23" xfId="0" applyFont="1" applyFill="1" applyBorder="1" applyAlignment="1">
      <alignment horizontal="left" vertical="center"/>
    </xf>
    <xf numFmtId="3" fontId="28" fillId="6" borderId="7" xfId="0" applyNumberFormat="1" applyFont="1" applyFill="1" applyBorder="1" applyAlignment="1">
      <alignment horizontal="right" vertical="center"/>
    </xf>
    <xf numFmtId="0" fontId="28" fillId="6" borderId="12" xfId="0" applyFont="1" applyFill="1" applyBorder="1" applyAlignment="1">
      <alignment horizontal="left" vertical="center"/>
    </xf>
    <xf numFmtId="3" fontId="28" fillId="6" borderId="0" xfId="0" applyNumberFormat="1" applyFont="1" applyFill="1" applyBorder="1" applyAlignment="1">
      <alignment horizontal="right" vertical="center"/>
    </xf>
    <xf numFmtId="0" fontId="28" fillId="9" borderId="21" xfId="0" applyFont="1" applyFill="1" applyBorder="1" applyAlignment="1">
      <alignment horizontal="center" vertical="center"/>
    </xf>
    <xf numFmtId="3" fontId="28" fillId="9" borderId="9" xfId="0" applyNumberFormat="1" applyFont="1" applyFill="1" applyBorder="1" applyAlignment="1">
      <alignment vertical="center"/>
    </xf>
    <xf numFmtId="0" fontId="28" fillId="9" borderId="12" xfId="0" applyFont="1" applyFill="1" applyBorder="1" applyAlignment="1">
      <alignment horizontal="center" vertical="center"/>
    </xf>
    <xf numFmtId="3" fontId="28" fillId="9" borderId="0" xfId="0" applyNumberFormat="1" applyFont="1" applyFill="1" applyBorder="1" applyAlignment="1">
      <alignment vertical="center"/>
    </xf>
    <xf numFmtId="3" fontId="28" fillId="9" borderId="22" xfId="0" applyNumberFormat="1" applyFont="1" applyFill="1" applyBorder="1" applyAlignment="1">
      <alignment horizontal="right" vertical="center"/>
    </xf>
    <xf numFmtId="3" fontId="28" fillId="0" borderId="13" xfId="0" applyNumberFormat="1" applyFont="1" applyBorder="1" applyAlignment="1">
      <alignment vertical="center" wrapText="1"/>
    </xf>
    <xf numFmtId="10" fontId="28" fillId="0" borderId="9" xfId="0" applyNumberFormat="1" applyFont="1" applyFill="1" applyBorder="1" applyAlignment="1">
      <alignment vertical="center"/>
    </xf>
    <xf numFmtId="10" fontId="28" fillId="0" borderId="22" xfId="0" applyNumberFormat="1" applyFont="1" applyFill="1" applyBorder="1" applyAlignment="1">
      <alignment vertical="center"/>
    </xf>
    <xf numFmtId="10" fontId="28" fillId="0" borderId="7" xfId="0" applyNumberFormat="1" applyFont="1" applyFill="1" applyBorder="1" applyAlignment="1">
      <alignment vertical="center"/>
    </xf>
    <xf numFmtId="10" fontId="28" fillId="0" borderId="24" xfId="0" applyNumberFormat="1" applyFont="1" applyFill="1" applyBorder="1" applyAlignment="1">
      <alignment vertical="center"/>
    </xf>
    <xf numFmtId="0" fontId="37" fillId="0" borderId="21" xfId="0" applyFont="1" applyBorder="1" applyAlignment="1">
      <alignment horizontal="center" vertical="center"/>
    </xf>
    <xf numFmtId="0" fontId="37" fillId="0" borderId="9" xfId="0" applyFont="1" applyBorder="1" applyAlignment="1">
      <alignment vertical="center" wrapText="1"/>
    </xf>
    <xf numFmtId="1" fontId="29" fillId="0" borderId="22" xfId="12" applyNumberFormat="1" applyFont="1" applyBorder="1" applyAlignment="1">
      <alignment horizontal="center" vertical="center" wrapText="1"/>
    </xf>
    <xf numFmtId="3" fontId="29" fillId="9" borderId="9" xfId="0" applyNumberFormat="1" applyFont="1" applyFill="1" applyBorder="1" applyAlignment="1">
      <alignment horizontal="right" vertical="center" wrapText="1"/>
    </xf>
    <xf numFmtId="3" fontId="29" fillId="9" borderId="7" xfId="0" applyNumberFormat="1" applyFont="1" applyFill="1" applyBorder="1" applyAlignment="1">
      <alignment horizontal="right" vertical="center" wrapText="1"/>
    </xf>
    <xf numFmtId="3" fontId="29" fillId="9" borderId="24" xfId="0" applyNumberFormat="1" applyFont="1" applyFill="1" applyBorder="1" applyAlignment="1">
      <alignment horizontal="right" vertical="center" wrapText="1"/>
    </xf>
    <xf numFmtId="3" fontId="54" fillId="9" borderId="24" xfId="0" applyNumberFormat="1" applyFont="1" applyFill="1" applyBorder="1" applyAlignment="1">
      <alignment horizontal="right" vertical="center" wrapText="1"/>
    </xf>
    <xf numFmtId="49" fontId="28" fillId="0" borderId="7" xfId="0" applyNumberFormat="1" applyFont="1" applyFill="1" applyBorder="1" applyAlignment="1">
      <alignment vertical="center"/>
    </xf>
    <xf numFmtId="49" fontId="28" fillId="0" borderId="8" xfId="0" applyNumberFormat="1" applyFont="1" applyFill="1" applyBorder="1" applyAlignment="1">
      <alignment vertical="center"/>
    </xf>
    <xf numFmtId="0" fontId="33" fillId="7" borderId="17" xfId="0" applyFont="1" applyFill="1" applyBorder="1" applyAlignment="1">
      <alignment horizontal="center" vertical="center" wrapText="1"/>
    </xf>
    <xf numFmtId="0" fontId="33" fillId="7" borderId="0" xfId="0" applyFont="1" applyFill="1" applyBorder="1" applyAlignment="1">
      <alignment horizontal="center" vertical="center" wrapText="1"/>
    </xf>
    <xf numFmtId="0" fontId="34" fillId="8" borderId="12" xfId="0" applyFont="1" applyFill="1" applyBorder="1" applyAlignment="1">
      <alignment horizontal="center" vertical="center"/>
    </xf>
    <xf numFmtId="0" fontId="33" fillId="7" borderId="13" xfId="0" applyFont="1" applyFill="1" applyBorder="1" applyAlignment="1">
      <alignment horizontal="center" vertical="center" wrapText="1"/>
    </xf>
    <xf numFmtId="0" fontId="34" fillId="8" borderId="0" xfId="0" applyFont="1" applyFill="1" applyBorder="1" applyAlignment="1">
      <alignment horizontal="left" vertical="center"/>
    </xf>
    <xf numFmtId="0" fontId="33" fillId="7" borderId="10" xfId="0" applyFont="1" applyFill="1" applyBorder="1" applyAlignment="1">
      <alignment horizontal="center" vertical="center" wrapText="1"/>
    </xf>
    <xf numFmtId="0" fontId="33" fillId="7" borderId="12" xfId="0" applyFont="1" applyFill="1" applyBorder="1" applyAlignment="1">
      <alignment horizontal="center" vertical="center" wrapText="1"/>
    </xf>
    <xf numFmtId="10" fontId="52" fillId="0" borderId="0" xfId="0" applyNumberFormat="1" applyFont="1" applyFill="1" applyBorder="1" applyAlignment="1">
      <alignment vertical="center"/>
    </xf>
    <xf numFmtId="10" fontId="1" fillId="0" borderId="0" xfId="0" applyNumberFormat="1" applyFont="1" applyFill="1" applyAlignment="1">
      <alignment vertical="center"/>
    </xf>
    <xf numFmtId="165" fontId="34" fillId="8" borderId="0" xfId="12" applyNumberFormat="1" applyFont="1" applyFill="1" applyBorder="1" applyAlignment="1">
      <alignment horizontal="right" vertical="center" wrapText="1"/>
    </xf>
    <xf numFmtId="43" fontId="21" fillId="0" borderId="0" xfId="12" applyFont="1" applyFill="1"/>
    <xf numFmtId="3" fontId="34" fillId="8" borderId="0" xfId="0" applyNumberFormat="1" applyFont="1" applyFill="1" applyBorder="1" applyAlignment="1">
      <alignment horizontal="right" vertical="center"/>
    </xf>
    <xf numFmtId="3" fontId="34" fillId="8" borderId="13" xfId="0" applyNumberFormat="1" applyFont="1" applyFill="1" applyBorder="1" applyAlignment="1">
      <alignment horizontal="right" vertical="center"/>
    </xf>
    <xf numFmtId="0" fontId="6" fillId="0" borderId="0" xfId="0" applyFont="1" applyFill="1" applyAlignment="1">
      <alignment horizontal="center"/>
    </xf>
    <xf numFmtId="10" fontId="28" fillId="0" borderId="22" xfId="0" applyNumberFormat="1" applyFont="1" applyFill="1" applyBorder="1" applyAlignment="1">
      <alignment horizontal="right" vertical="center"/>
    </xf>
    <xf numFmtId="3" fontId="28" fillId="0" borderId="13" xfId="0" applyNumberFormat="1" applyFont="1" applyFill="1" applyBorder="1" applyAlignment="1">
      <alignment horizontal="right" vertical="center"/>
    </xf>
    <xf numFmtId="10" fontId="28" fillId="0" borderId="22" xfId="10" applyNumberFormat="1" applyFont="1" applyFill="1" applyBorder="1" applyAlignment="1">
      <alignment horizontal="right" vertical="center"/>
    </xf>
    <xf numFmtId="10" fontId="28" fillId="0" borderId="25" xfId="10" applyNumberFormat="1" applyFont="1" applyFill="1" applyBorder="1" applyAlignment="1">
      <alignment horizontal="right" vertical="center"/>
    </xf>
    <xf numFmtId="168" fontId="34" fillId="8" borderId="0" xfId="12" applyNumberFormat="1" applyFont="1" applyFill="1" applyBorder="1" applyAlignment="1">
      <alignment horizontal="center" vertical="center"/>
    </xf>
    <xf numFmtId="168" fontId="34" fillId="8" borderId="13" xfId="12" applyNumberFormat="1" applyFont="1" applyFill="1" applyBorder="1" applyAlignment="1">
      <alignment horizontal="center" vertical="center"/>
    </xf>
    <xf numFmtId="0" fontId="33" fillId="7" borderId="0" xfId="0" applyFont="1" applyFill="1" applyBorder="1" applyAlignment="1">
      <alignment horizontal="center" vertical="center" wrapText="1"/>
    </xf>
    <xf numFmtId="0" fontId="33" fillId="7" borderId="17" xfId="0" applyFont="1" applyFill="1" applyBorder="1" applyAlignment="1">
      <alignment horizontal="center" vertical="center"/>
    </xf>
    <xf numFmtId="0" fontId="33" fillId="7" borderId="0" xfId="0" applyFont="1" applyFill="1" applyBorder="1" applyAlignment="1">
      <alignment horizontal="center" vertical="center"/>
    </xf>
    <xf numFmtId="0" fontId="33" fillId="7" borderId="10" xfId="0" applyFont="1" applyFill="1" applyBorder="1" applyAlignment="1">
      <alignment horizontal="center" vertical="center"/>
    </xf>
    <xf numFmtId="0" fontId="33" fillId="7" borderId="12" xfId="0" applyFont="1" applyFill="1" applyBorder="1" applyAlignment="1">
      <alignment horizontal="center" vertical="center"/>
    </xf>
    <xf numFmtId="14" fontId="33" fillId="7" borderId="0" xfId="0" applyNumberFormat="1" applyFont="1" applyFill="1" applyBorder="1" applyAlignment="1">
      <alignment horizontal="center" vertical="center" wrapText="1"/>
    </xf>
    <xf numFmtId="0" fontId="1" fillId="0" borderId="24" xfId="0" applyFont="1" applyFill="1" applyBorder="1"/>
    <xf numFmtId="0" fontId="28" fillId="6" borderId="13" xfId="9" applyFont="1" applyFill="1" applyBorder="1" applyAlignment="1">
      <alignment horizontal="center" vertical="center"/>
    </xf>
    <xf numFmtId="3" fontId="14" fillId="0" borderId="0" xfId="9" quotePrefix="1" applyNumberFormat="1" applyFont="1" applyBorder="1" applyAlignment="1">
      <alignment vertical="center"/>
    </xf>
    <xf numFmtId="0" fontId="25" fillId="6" borderId="0" xfId="0" applyFont="1" applyFill="1" applyBorder="1" applyAlignment="1">
      <alignment vertical="center"/>
    </xf>
    <xf numFmtId="0" fontId="0" fillId="6" borderId="0" xfId="0" applyFill="1"/>
    <xf numFmtId="49" fontId="33" fillId="7" borderId="10" xfId="0" applyNumberFormat="1" applyFont="1" applyFill="1" applyBorder="1" applyAlignment="1">
      <alignment horizontal="center" vertical="center" wrapText="1"/>
    </xf>
    <xf numFmtId="49" fontId="33" fillId="7" borderId="12" xfId="0" applyNumberFormat="1" applyFont="1" applyFill="1" applyBorder="1" applyAlignment="1">
      <alignment horizontal="center" vertical="center" wrapText="1"/>
    </xf>
    <xf numFmtId="3" fontId="28" fillId="6" borderId="21" xfId="0" applyNumberFormat="1" applyFont="1" applyFill="1" applyBorder="1" applyAlignment="1">
      <alignment horizontal="center" vertical="center" wrapText="1"/>
    </xf>
    <xf numFmtId="3" fontId="28" fillId="6" borderId="23" xfId="0" applyNumberFormat="1" applyFont="1" applyFill="1" applyBorder="1" applyAlignment="1">
      <alignment horizontal="center" vertical="center" wrapText="1"/>
    </xf>
    <xf numFmtId="3" fontId="28" fillId="6" borderId="14" xfId="0" applyNumberFormat="1" applyFont="1" applyFill="1" applyBorder="1" applyAlignment="1">
      <alignment horizontal="center" vertical="center" wrapText="1"/>
    </xf>
    <xf numFmtId="3" fontId="37" fillId="6" borderId="20" xfId="0" applyNumberFormat="1" applyFont="1" applyFill="1" applyBorder="1" applyAlignment="1">
      <alignment vertical="center" wrapText="1"/>
    </xf>
    <xf numFmtId="3" fontId="28" fillId="9" borderId="22" xfId="0" applyNumberFormat="1" applyFont="1" applyFill="1" applyBorder="1" applyAlignment="1">
      <alignment vertical="center" wrapText="1"/>
    </xf>
    <xf numFmtId="3" fontId="37" fillId="9" borderId="24" xfId="0" applyNumberFormat="1" applyFont="1" applyFill="1" applyBorder="1" applyAlignment="1">
      <alignment vertical="center" wrapText="1"/>
    </xf>
    <xf numFmtId="3" fontId="37" fillId="9" borderId="16" xfId="0" applyNumberFormat="1" applyFont="1" applyFill="1" applyBorder="1" applyAlignment="1">
      <alignment vertical="center" wrapText="1"/>
    </xf>
    <xf numFmtId="3" fontId="37" fillId="9" borderId="15" xfId="0" applyNumberFormat="1" applyFont="1" applyFill="1" applyBorder="1" applyAlignment="1">
      <alignment vertical="center" wrapText="1"/>
    </xf>
    <xf numFmtId="0" fontId="28" fillId="9" borderId="9" xfId="0" applyFont="1" applyFill="1" applyBorder="1" applyAlignment="1">
      <alignment horizontal="center" vertical="center" wrapText="1"/>
    </xf>
    <xf numFmtId="168" fontId="28" fillId="9" borderId="7" xfId="12" applyNumberFormat="1" applyFont="1" applyFill="1" applyBorder="1" applyAlignment="1">
      <alignment horizontal="center" wrapText="1"/>
    </xf>
    <xf numFmtId="168" fontId="28" fillId="9" borderId="24" xfId="12" applyNumberFormat="1" applyFont="1" applyFill="1" applyBorder="1" applyAlignment="1">
      <alignment horizontal="center" wrapText="1"/>
    </xf>
    <xf numFmtId="168" fontId="28" fillId="9" borderId="20" xfId="12" applyNumberFormat="1" applyFont="1" applyFill="1" applyBorder="1" applyAlignment="1">
      <alignment horizontal="center" wrapText="1"/>
    </xf>
    <xf numFmtId="168" fontId="28" fillId="9" borderId="19" xfId="12" applyNumberFormat="1" applyFont="1" applyFill="1" applyBorder="1" applyAlignment="1">
      <alignment horizontal="center" wrapText="1"/>
    </xf>
    <xf numFmtId="3" fontId="34" fillId="8" borderId="0" xfId="12" applyNumberFormat="1" applyFont="1" applyFill="1" applyBorder="1" applyAlignment="1">
      <alignment horizontal="center" vertical="center"/>
    </xf>
    <xf numFmtId="3" fontId="34" fillId="8" borderId="0" xfId="0" applyNumberFormat="1" applyFont="1" applyFill="1" applyBorder="1" applyAlignment="1">
      <alignment horizontal="center" vertical="center"/>
    </xf>
    <xf numFmtId="3" fontId="34" fillId="8" borderId="13" xfId="12" applyNumberFormat="1" applyFont="1" applyFill="1" applyBorder="1" applyAlignment="1">
      <alignment horizontal="center" vertical="center"/>
    </xf>
    <xf numFmtId="3" fontId="28" fillId="9" borderId="0" xfId="0" applyNumberFormat="1" applyFont="1" applyFill="1" applyBorder="1" applyAlignment="1">
      <alignment vertical="center" wrapText="1"/>
    </xf>
    <xf numFmtId="10" fontId="28" fillId="9" borderId="9" xfId="0" applyNumberFormat="1" applyFont="1" applyFill="1" applyBorder="1" applyAlignment="1">
      <alignment vertical="center"/>
    </xf>
    <xf numFmtId="165" fontId="28" fillId="9" borderId="24" xfId="12" applyNumberFormat="1" applyFont="1" applyFill="1" applyBorder="1" applyAlignment="1">
      <alignment horizontal="center" vertical="center" wrapText="1"/>
    </xf>
    <xf numFmtId="0" fontId="28" fillId="9" borderId="22" xfId="0" applyFont="1" applyFill="1" applyBorder="1" applyAlignment="1">
      <alignment horizontal="center" vertical="center" wrapText="1"/>
    </xf>
    <xf numFmtId="3" fontId="34" fillId="8" borderId="15" xfId="0" applyNumberFormat="1" applyFont="1" applyFill="1" applyBorder="1" applyAlignment="1">
      <alignment horizontal="center" vertical="center"/>
    </xf>
    <xf numFmtId="3" fontId="34" fillId="8" borderId="15" xfId="0" applyNumberFormat="1" applyFont="1" applyFill="1" applyBorder="1" applyAlignment="1">
      <alignment horizontal="right" vertical="center"/>
    </xf>
    <xf numFmtId="49" fontId="1" fillId="0" borderId="0" xfId="0" applyNumberFormat="1" applyFont="1" applyAlignment="1"/>
    <xf numFmtId="49" fontId="10" fillId="0" borderId="0" xfId="0" applyNumberFormat="1" applyFont="1" applyAlignment="1">
      <alignment vertical="center"/>
    </xf>
    <xf numFmtId="49" fontId="1" fillId="0" borderId="0" xfId="0" applyNumberFormat="1" applyFont="1" applyAlignment="1">
      <alignment vertical="center"/>
    </xf>
    <xf numFmtId="49" fontId="3" fillId="0" borderId="0" xfId="0" applyNumberFormat="1" applyFont="1" applyAlignment="1">
      <alignment vertical="center"/>
    </xf>
    <xf numFmtId="3" fontId="37" fillId="0" borderId="7" xfId="0" applyNumberFormat="1" applyFont="1" applyFill="1" applyBorder="1" applyAlignment="1">
      <alignment vertical="center" wrapText="1"/>
    </xf>
    <xf numFmtId="3" fontId="37" fillId="0" borderId="0" xfId="0" applyNumberFormat="1" applyFont="1" applyFill="1" applyBorder="1" applyAlignment="1">
      <alignment vertical="center" wrapText="1"/>
    </xf>
    <xf numFmtId="3" fontId="1" fillId="0" borderId="7" xfId="0" applyNumberFormat="1" applyFont="1" applyFill="1" applyBorder="1" applyAlignment="1">
      <alignment vertical="center" wrapText="1"/>
    </xf>
    <xf numFmtId="3" fontId="10" fillId="0" borderId="7" xfId="0" applyNumberFormat="1" applyFont="1" applyFill="1" applyBorder="1" applyAlignment="1">
      <alignment vertical="center" wrapText="1"/>
    </xf>
    <xf numFmtId="3" fontId="21" fillId="0" borderId="0" xfId="0" applyNumberFormat="1" applyFont="1"/>
    <xf numFmtId="0" fontId="33" fillId="7" borderId="17" xfId="0" applyFont="1" applyFill="1" applyBorder="1" applyAlignment="1">
      <alignment horizontal="center" vertical="center" wrapText="1"/>
    </xf>
    <xf numFmtId="0" fontId="33" fillId="7" borderId="11" xfId="0" applyFont="1" applyFill="1" applyBorder="1" applyAlignment="1">
      <alignment horizontal="center" vertical="center" wrapText="1"/>
    </xf>
    <xf numFmtId="0" fontId="33" fillId="7" borderId="10" xfId="0" applyFont="1" applyFill="1" applyBorder="1" applyAlignment="1">
      <alignment horizontal="center" vertical="center" wrapText="1"/>
    </xf>
    <xf numFmtId="3" fontId="54" fillId="6" borderId="0" xfId="0" applyNumberFormat="1" applyFont="1" applyFill="1" applyBorder="1" applyAlignment="1">
      <alignment wrapText="1"/>
    </xf>
    <xf numFmtId="10" fontId="54" fillId="6" borderId="0" xfId="10" applyNumberFormat="1" applyFont="1" applyFill="1" applyBorder="1" applyAlignment="1">
      <alignment wrapText="1"/>
    </xf>
    <xf numFmtId="3" fontId="54" fillId="6" borderId="13" xfId="0" applyNumberFormat="1" applyFont="1" applyFill="1" applyBorder="1" applyAlignment="1">
      <alignment wrapText="1"/>
    </xf>
    <xf numFmtId="0" fontId="33" fillId="7" borderId="0" xfId="0" applyFont="1" applyFill="1" applyBorder="1" applyAlignment="1">
      <alignment horizontal="center" vertical="center" wrapText="1"/>
    </xf>
    <xf numFmtId="0" fontId="33" fillId="7" borderId="10" xfId="0" applyFont="1" applyFill="1" applyBorder="1" applyAlignment="1">
      <alignment horizontal="center" vertical="center"/>
    </xf>
    <xf numFmtId="0" fontId="33" fillId="7" borderId="12" xfId="0" applyFont="1" applyFill="1" applyBorder="1" applyAlignment="1">
      <alignment horizontal="center" vertical="center"/>
    </xf>
    <xf numFmtId="0" fontId="37" fillId="0" borderId="7" xfId="0" applyFont="1" applyFill="1" applyBorder="1" applyAlignment="1">
      <alignment vertical="center"/>
    </xf>
    <xf numFmtId="0" fontId="37" fillId="9" borderId="7" xfId="0" applyFont="1" applyFill="1" applyBorder="1" applyAlignment="1">
      <alignment horizontal="center" vertical="center" wrapText="1"/>
    </xf>
    <xf numFmtId="0" fontId="37" fillId="9" borderId="24" xfId="0" applyFont="1" applyFill="1" applyBorder="1" applyAlignment="1">
      <alignment horizontal="center" vertical="center" wrapText="1"/>
    </xf>
    <xf numFmtId="0" fontId="37" fillId="0" borderId="16" xfId="0" applyFont="1" applyFill="1" applyBorder="1" applyAlignment="1">
      <alignment vertical="center"/>
    </xf>
    <xf numFmtId="0" fontId="37" fillId="9" borderId="16" xfId="0" applyFont="1" applyFill="1" applyBorder="1" applyAlignment="1">
      <alignment horizontal="center" vertical="center" wrapText="1"/>
    </xf>
    <xf numFmtId="0" fontId="37" fillId="9" borderId="15" xfId="0" applyFont="1" applyFill="1" applyBorder="1" applyAlignment="1">
      <alignment horizontal="center" vertical="center" wrapText="1"/>
    </xf>
    <xf numFmtId="3" fontId="28" fillId="9" borderId="15" xfId="0" applyNumberFormat="1" applyFont="1" applyFill="1" applyBorder="1" applyAlignment="1">
      <alignment horizontal="right" vertical="center"/>
    </xf>
    <xf numFmtId="168" fontId="34" fillId="8" borderId="16" xfId="12" applyNumberFormat="1" applyFont="1" applyFill="1" applyBorder="1" applyAlignment="1">
      <alignment vertical="center" wrapText="1"/>
    </xf>
    <xf numFmtId="0" fontId="33" fillId="7" borderId="11" xfId="0" applyFont="1" applyFill="1" applyBorder="1" applyAlignment="1">
      <alignment horizontal="center" vertical="center" wrapText="1"/>
    </xf>
    <xf numFmtId="14" fontId="33" fillId="7" borderId="0" xfId="0" applyNumberFormat="1" applyFont="1" applyFill="1" applyBorder="1" applyAlignment="1">
      <alignment horizontal="center" vertical="center" wrapText="1"/>
    </xf>
    <xf numFmtId="14" fontId="33" fillId="7" borderId="13" xfId="0" applyNumberFormat="1" applyFont="1" applyFill="1" applyBorder="1" applyAlignment="1">
      <alignment horizontal="center" vertical="center" wrapText="1"/>
    </xf>
    <xf numFmtId="0" fontId="37" fillId="0" borderId="21" xfId="0" applyFont="1" applyFill="1" applyBorder="1" applyAlignment="1">
      <alignment horizontal="center" vertical="center"/>
    </xf>
    <xf numFmtId="3" fontId="37" fillId="0" borderId="9" xfId="0" applyNumberFormat="1" applyFont="1" applyFill="1" applyBorder="1" applyAlignment="1">
      <alignment vertical="center"/>
    </xf>
    <xf numFmtId="0" fontId="10" fillId="9" borderId="7" xfId="0" applyFont="1" applyFill="1" applyBorder="1" applyAlignment="1">
      <alignment horizontal="center" vertical="center" wrapText="1"/>
    </xf>
    <xf numFmtId="3" fontId="37" fillId="9" borderId="22" xfId="0" applyNumberFormat="1" applyFont="1" applyFill="1" applyBorder="1" applyAlignment="1">
      <alignment horizontal="right" vertical="center"/>
    </xf>
    <xf numFmtId="3" fontId="37" fillId="0" borderId="9" xfId="0" applyNumberFormat="1" applyFont="1" applyFill="1" applyBorder="1" applyAlignment="1">
      <alignment vertical="center" wrapText="1"/>
    </xf>
    <xf numFmtId="0" fontId="37" fillId="9" borderId="21" xfId="0" applyFont="1" applyFill="1" applyBorder="1" applyAlignment="1">
      <alignment horizontal="center" vertical="center"/>
    </xf>
    <xf numFmtId="3" fontId="37" fillId="9" borderId="9" xfId="0" applyNumberFormat="1" applyFont="1" applyFill="1" applyBorder="1" applyAlignment="1">
      <alignment vertical="center"/>
    </xf>
    <xf numFmtId="0" fontId="1" fillId="9" borderId="13" xfId="0" applyFont="1" applyFill="1" applyBorder="1" applyAlignment="1">
      <alignment horizontal="center" vertical="center" wrapText="1"/>
    </xf>
    <xf numFmtId="10" fontId="28" fillId="0" borderId="15" xfId="0" applyNumberFormat="1" applyFont="1" applyFill="1" applyBorder="1" applyAlignment="1">
      <alignment horizontal="right" vertical="center"/>
    </xf>
    <xf numFmtId="49" fontId="23" fillId="0" borderId="0" xfId="0" applyNumberFormat="1" applyFont="1"/>
    <xf numFmtId="49" fontId="1" fillId="6" borderId="0" xfId="0" applyNumberFormat="1" applyFont="1" applyFill="1" applyAlignment="1">
      <alignment vertical="center"/>
    </xf>
    <xf numFmtId="49" fontId="1" fillId="6" borderId="0" xfId="0" applyNumberFormat="1" applyFont="1" applyFill="1" applyAlignment="1"/>
    <xf numFmtId="10" fontId="1" fillId="6" borderId="0" xfId="10" applyNumberFormat="1" applyFont="1" applyFill="1" applyAlignment="1">
      <alignment vertical="center"/>
    </xf>
    <xf numFmtId="49" fontId="3" fillId="6" borderId="0" xfId="0" applyNumberFormat="1" applyFont="1" applyFill="1" applyAlignment="1">
      <alignment vertical="center"/>
    </xf>
    <xf numFmtId="49" fontId="10" fillId="6" borderId="0" xfId="0" applyNumberFormat="1" applyFont="1" applyFill="1" applyAlignment="1">
      <alignment vertical="center"/>
    </xf>
    <xf numFmtId="49" fontId="10" fillId="0" borderId="0" xfId="0" applyNumberFormat="1" applyFont="1" applyAlignment="1">
      <alignment vertical="center"/>
    </xf>
    <xf numFmtId="49" fontId="1" fillId="0" borderId="0" xfId="0" applyNumberFormat="1" applyFont="1" applyAlignment="1">
      <alignment vertical="center"/>
    </xf>
    <xf numFmtId="165" fontId="10" fillId="6" borderId="0" xfId="12" applyNumberFormat="1" applyFont="1" applyFill="1" applyAlignment="1">
      <alignment vertical="center"/>
    </xf>
    <xf numFmtId="165" fontId="1" fillId="6" borderId="0" xfId="12" applyNumberFormat="1" applyFont="1" applyFill="1" applyAlignment="1">
      <alignment vertical="center"/>
    </xf>
    <xf numFmtId="10" fontId="10" fillId="6" borderId="0" xfId="10" applyNumberFormat="1" applyFont="1" applyFill="1" applyAlignment="1">
      <alignment vertical="center"/>
    </xf>
    <xf numFmtId="0" fontId="33" fillId="7" borderId="17" xfId="0" applyFont="1" applyFill="1" applyBorder="1" applyAlignment="1">
      <alignment horizontal="center" vertical="center" wrapText="1"/>
    </xf>
    <xf numFmtId="0" fontId="33" fillId="7" borderId="11" xfId="0" applyFont="1" applyFill="1" applyBorder="1" applyAlignment="1">
      <alignment horizontal="center" vertical="center" wrapText="1"/>
    </xf>
    <xf numFmtId="14" fontId="33" fillId="7" borderId="11" xfId="0" applyNumberFormat="1" applyFont="1" applyFill="1" applyBorder="1" applyAlignment="1">
      <alignment horizontal="center" vertical="center" wrapText="1"/>
    </xf>
    <xf numFmtId="0" fontId="9" fillId="0" borderId="0" xfId="0" applyFont="1" applyAlignment="1">
      <alignment horizontal="left" wrapText="1"/>
    </xf>
    <xf numFmtId="165" fontId="34" fillId="8" borderId="16" xfId="12" applyNumberFormat="1" applyFont="1" applyFill="1" applyBorder="1" applyAlignment="1">
      <alignment horizontal="center" vertical="center"/>
    </xf>
    <xf numFmtId="0" fontId="0" fillId="0" borderId="0" xfId="0" applyFont="1"/>
    <xf numFmtId="0" fontId="0" fillId="6" borderId="0" xfId="0" applyFont="1" applyFill="1"/>
    <xf numFmtId="0" fontId="28" fillId="6" borderId="18" xfId="0" applyFont="1" applyFill="1" applyBorder="1" applyAlignment="1">
      <alignment horizontal="center" vertical="center"/>
    </xf>
    <xf numFmtId="0" fontId="28" fillId="6" borderId="14" xfId="0" applyFont="1" applyFill="1" applyBorder="1" applyAlignment="1">
      <alignment horizontal="center" vertical="center"/>
    </xf>
    <xf numFmtId="3" fontId="28" fillId="6" borderId="16" xfId="0" applyNumberFormat="1" applyFont="1" applyFill="1" applyBorder="1" applyAlignment="1">
      <alignment horizontal="left" vertical="center" wrapText="1"/>
    </xf>
    <xf numFmtId="3" fontId="28" fillId="6" borderId="16" xfId="0" applyNumberFormat="1" applyFont="1" applyFill="1" applyBorder="1" applyAlignment="1">
      <alignment horizontal="right" vertical="center"/>
    </xf>
    <xf numFmtId="3" fontId="28" fillId="6" borderId="15" xfId="0" applyNumberFormat="1" applyFont="1" applyFill="1" applyBorder="1" applyAlignment="1">
      <alignment horizontal="right" vertical="center"/>
    </xf>
    <xf numFmtId="3" fontId="28" fillId="6" borderId="9" xfId="0" applyNumberFormat="1" applyFont="1" applyFill="1" applyBorder="1" applyAlignment="1">
      <alignment vertical="center"/>
    </xf>
    <xf numFmtId="3" fontId="28" fillId="6" borderId="20" xfId="0" applyNumberFormat="1" applyFont="1" applyFill="1" applyBorder="1" applyAlignment="1">
      <alignment vertical="center"/>
    </xf>
    <xf numFmtId="0" fontId="23" fillId="6" borderId="0" xfId="0" applyFont="1" applyFill="1"/>
    <xf numFmtId="3" fontId="28" fillId="6" borderId="7" xfId="0" applyNumberFormat="1" applyFont="1" applyFill="1" applyBorder="1"/>
    <xf numFmtId="3" fontId="28" fillId="6" borderId="24" xfId="0" applyNumberFormat="1" applyFont="1" applyFill="1" applyBorder="1" applyAlignment="1">
      <alignment horizontal="center" vertical="center"/>
    </xf>
    <xf numFmtId="3" fontId="28" fillId="6" borderId="24" xfId="0" applyNumberFormat="1" applyFont="1" applyFill="1" applyBorder="1" applyAlignment="1">
      <alignment horizontal="center" vertical="center" wrapText="1"/>
    </xf>
    <xf numFmtId="3" fontId="28" fillId="6" borderId="7" xfId="0" applyNumberFormat="1" applyFont="1" applyFill="1" applyBorder="1" applyAlignment="1">
      <alignment wrapText="1"/>
    </xf>
    <xf numFmtId="0" fontId="28" fillId="6" borderId="18" xfId="0" applyFont="1" applyFill="1" applyBorder="1" applyAlignment="1">
      <alignment horizontal="center"/>
    </xf>
    <xf numFmtId="3" fontId="28" fillId="6" borderId="20" xfId="0" applyNumberFormat="1" applyFont="1" applyFill="1" applyBorder="1"/>
    <xf numFmtId="3" fontId="37" fillId="6" borderId="7" xfId="0" applyNumberFormat="1" applyFont="1" applyFill="1" applyBorder="1"/>
    <xf numFmtId="0" fontId="29" fillId="6" borderId="24" xfId="0" applyFont="1" applyFill="1" applyBorder="1" applyAlignment="1">
      <alignment horizontal="center" wrapText="1"/>
    </xf>
    <xf numFmtId="0" fontId="29" fillId="6" borderId="13" xfId="0" applyFont="1" applyFill="1" applyBorder="1" applyAlignment="1">
      <alignment horizontal="center" vertical="center" wrapText="1"/>
    </xf>
    <xf numFmtId="0" fontId="33" fillId="7" borderId="17" xfId="0" applyFont="1" applyFill="1" applyBorder="1" applyAlignment="1">
      <alignment horizontal="center" vertical="center" wrapText="1"/>
    </xf>
    <xf numFmtId="14" fontId="33" fillId="7" borderId="10" xfId="0" applyNumberFormat="1" applyFont="1" applyFill="1" applyBorder="1" applyAlignment="1">
      <alignment horizontal="center" vertical="center" wrapText="1"/>
    </xf>
    <xf numFmtId="0" fontId="33" fillId="7" borderId="0" xfId="0" applyFont="1" applyFill="1" applyBorder="1" applyAlignment="1">
      <alignment horizontal="center" vertical="center" wrapText="1"/>
    </xf>
    <xf numFmtId="0" fontId="33" fillId="7" borderId="10" xfId="0" applyFont="1" applyFill="1" applyBorder="1" applyAlignment="1">
      <alignment horizontal="center" vertical="center" wrapText="1"/>
    </xf>
    <xf numFmtId="0" fontId="33" fillId="7" borderId="11" xfId="0" applyFont="1" applyFill="1" applyBorder="1" applyAlignment="1">
      <alignment horizontal="center" vertical="center" wrapText="1"/>
    </xf>
    <xf numFmtId="0" fontId="33" fillId="7" borderId="13" xfId="0" applyFont="1" applyFill="1" applyBorder="1" applyAlignment="1">
      <alignment horizontal="center" vertical="center" wrapText="1"/>
    </xf>
    <xf numFmtId="49" fontId="1" fillId="6" borderId="0" xfId="0" applyNumberFormat="1" applyFont="1" applyFill="1" applyBorder="1" applyAlignment="1"/>
    <xf numFmtId="0" fontId="33" fillId="7" borderId="12" xfId="0" applyFont="1" applyFill="1" applyBorder="1" applyAlignment="1">
      <alignment horizontal="center" vertical="center" wrapText="1"/>
    </xf>
    <xf numFmtId="0" fontId="1" fillId="0" borderId="0" xfId="0" applyFont="1" applyFill="1" applyAlignment="1">
      <alignment horizontal="center" vertical="center" wrapText="1"/>
    </xf>
    <xf numFmtId="14" fontId="33" fillId="7" borderId="17" xfId="0" applyNumberFormat="1" applyFont="1" applyFill="1" applyBorder="1" applyAlignment="1">
      <alignment horizontal="center" vertical="center" wrapText="1"/>
    </xf>
    <xf numFmtId="14" fontId="33" fillId="7" borderId="0" xfId="0" applyNumberFormat="1" applyFont="1" applyFill="1" applyBorder="1" applyAlignment="1">
      <alignment horizontal="center" vertical="center" wrapText="1"/>
    </xf>
    <xf numFmtId="14" fontId="33" fillId="7" borderId="11" xfId="0" applyNumberFormat="1" applyFont="1" applyFill="1" applyBorder="1" applyAlignment="1">
      <alignment horizontal="center" vertical="center" wrapText="1"/>
    </xf>
    <xf numFmtId="0" fontId="65" fillId="0" borderId="0" xfId="0" applyFont="1" applyFill="1" applyBorder="1" applyAlignment="1">
      <alignment vertical="center" wrapText="1"/>
    </xf>
    <xf numFmtId="0" fontId="20" fillId="0" borderId="0" xfId="0" applyFont="1"/>
    <xf numFmtId="0" fontId="33" fillId="7" borderId="10" xfId="0" applyNumberFormat="1" applyFont="1" applyFill="1" applyBorder="1" applyAlignment="1">
      <alignment horizontal="center" vertical="center" wrapText="1"/>
    </xf>
    <xf numFmtId="0" fontId="33" fillId="7" borderId="12" xfId="0" applyNumberFormat="1" applyFont="1" applyFill="1" applyBorder="1" applyAlignment="1">
      <alignment horizontal="center" vertical="center" wrapText="1"/>
    </xf>
    <xf numFmtId="0" fontId="33" fillId="7" borderId="0" xfId="0" applyNumberFormat="1" applyFont="1" applyFill="1" applyBorder="1" applyAlignment="1">
      <alignment horizontal="center" vertical="center" wrapText="1"/>
    </xf>
    <xf numFmtId="0" fontId="33" fillId="7" borderId="13" xfId="0" applyNumberFormat="1" applyFont="1" applyFill="1" applyBorder="1" applyAlignment="1">
      <alignment horizontal="center" vertical="center" wrapText="1"/>
    </xf>
    <xf numFmtId="3" fontId="6" fillId="0" borderId="0" xfId="0" applyNumberFormat="1" applyFont="1" applyAlignment="1">
      <alignment vertical="center"/>
    </xf>
    <xf numFmtId="165" fontId="34" fillId="7" borderId="16" xfId="12" applyNumberFormat="1" applyFont="1" applyFill="1" applyBorder="1" applyAlignment="1">
      <alignment horizontal="right" vertical="center" wrapText="1"/>
    </xf>
    <xf numFmtId="3" fontId="34" fillId="7" borderId="16" xfId="0" applyNumberFormat="1" applyFont="1" applyFill="1" applyBorder="1" applyAlignment="1">
      <alignment horizontal="right" vertical="center" wrapText="1"/>
    </xf>
    <xf numFmtId="3" fontId="34" fillId="7" borderId="15" xfId="0" applyNumberFormat="1" applyFont="1" applyFill="1" applyBorder="1" applyAlignment="1">
      <alignment horizontal="right" vertical="center" wrapText="1"/>
    </xf>
    <xf numFmtId="38" fontId="34" fillId="8" borderId="0" xfId="0" applyNumberFormat="1" applyFont="1" applyFill="1" applyBorder="1" applyAlignment="1">
      <alignment vertical="center" wrapText="1"/>
    </xf>
    <xf numFmtId="3" fontId="34" fillId="8" borderId="0" xfId="0" applyNumberFormat="1" applyFont="1" applyFill="1" applyBorder="1" applyAlignment="1">
      <alignment vertical="center"/>
    </xf>
    <xf numFmtId="0" fontId="65" fillId="6" borderId="0" xfId="0" applyFont="1" applyFill="1" applyBorder="1" applyAlignment="1">
      <alignment vertical="center" wrapText="1"/>
    </xf>
    <xf numFmtId="0" fontId="20" fillId="6" borderId="0" xfId="0" applyFont="1" applyFill="1"/>
    <xf numFmtId="0" fontId="33" fillId="7" borderId="17" xfId="0" applyNumberFormat="1" applyFont="1" applyFill="1" applyBorder="1" applyAlignment="1">
      <alignment horizontal="center" vertical="center" wrapText="1"/>
    </xf>
    <xf numFmtId="0" fontId="28" fillId="6" borderId="8" xfId="0" applyFont="1" applyFill="1" applyBorder="1" applyAlignment="1">
      <alignment vertical="center"/>
    </xf>
    <xf numFmtId="0" fontId="34" fillId="8" borderId="12" xfId="0" applyFont="1" applyFill="1" applyBorder="1" applyAlignment="1">
      <alignment horizontal="center" vertical="center" wrapText="1"/>
    </xf>
    <xf numFmtId="0" fontId="20" fillId="6" borderId="0" xfId="0" applyFont="1" applyFill="1" applyAlignment="1">
      <alignment horizontal="center"/>
    </xf>
    <xf numFmtId="38" fontId="28" fillId="0" borderId="32" xfId="0" quotePrefix="1" applyNumberFormat="1" applyFont="1" applyBorder="1" applyAlignment="1">
      <alignment vertical="center" wrapText="1"/>
    </xf>
    <xf numFmtId="49" fontId="28" fillId="0" borderId="33" xfId="0" applyNumberFormat="1" applyFont="1" applyBorder="1" applyAlignment="1">
      <alignment horizontal="center" vertical="center" wrapText="1"/>
    </xf>
    <xf numFmtId="49" fontId="28" fillId="0" borderId="33" xfId="0" applyNumberFormat="1" applyFont="1" applyBorder="1" applyAlignment="1">
      <alignment horizontal="left" vertical="center" wrapText="1"/>
    </xf>
    <xf numFmtId="38" fontId="28" fillId="0" borderId="35" xfId="0" quotePrefix="1" applyNumberFormat="1" applyFont="1" applyBorder="1" applyAlignment="1">
      <alignment vertical="center" wrapText="1"/>
    </xf>
    <xf numFmtId="49" fontId="28" fillId="0" borderId="36" xfId="0" applyNumberFormat="1" applyFont="1" applyBorder="1" applyAlignment="1">
      <alignment horizontal="left" vertical="center" wrapText="1"/>
    </xf>
    <xf numFmtId="38" fontId="28" fillId="0" borderId="35" xfId="0" quotePrefix="1" applyNumberFormat="1" applyFont="1" applyFill="1" applyBorder="1" applyAlignment="1">
      <alignment vertical="center" wrapText="1"/>
    </xf>
    <xf numFmtId="49" fontId="28" fillId="0" borderId="36" xfId="0" applyNumberFormat="1" applyFont="1" applyFill="1" applyBorder="1" applyAlignment="1">
      <alignment horizontal="left" vertical="center" wrapText="1"/>
    </xf>
    <xf numFmtId="38" fontId="28" fillId="0" borderId="38" xfId="0" quotePrefix="1" applyNumberFormat="1" applyFont="1" applyFill="1" applyBorder="1" applyAlignment="1">
      <alignment vertical="center" wrapText="1"/>
    </xf>
    <xf numFmtId="49" fontId="28" fillId="0" borderId="39" xfId="0" applyNumberFormat="1" applyFont="1" applyFill="1" applyBorder="1" applyAlignment="1">
      <alignment horizontal="left" vertical="center" wrapText="1"/>
    </xf>
    <xf numFmtId="49" fontId="28" fillId="0" borderId="41" xfId="0" applyNumberFormat="1" applyFont="1" applyFill="1" applyBorder="1" applyAlignment="1">
      <alignment vertical="center" wrapText="1"/>
    </xf>
    <xf numFmtId="49" fontId="28" fillId="0" borderId="42" xfId="0" applyNumberFormat="1" applyFont="1" applyFill="1" applyBorder="1" applyAlignment="1">
      <alignment horizontal="left" vertical="center" wrapText="1"/>
    </xf>
    <xf numFmtId="0" fontId="20" fillId="0" borderId="0" xfId="0" applyFont="1" applyBorder="1"/>
    <xf numFmtId="165" fontId="34" fillId="7" borderId="0" xfId="12" applyNumberFormat="1" applyFont="1" applyFill="1" applyBorder="1" applyAlignment="1">
      <alignment horizontal="right" vertical="center" wrapText="1"/>
    </xf>
    <xf numFmtId="3" fontId="34" fillId="7" borderId="0" xfId="0" applyNumberFormat="1" applyFont="1" applyFill="1" applyBorder="1" applyAlignment="1">
      <alignment horizontal="right" vertical="center" wrapText="1"/>
    </xf>
    <xf numFmtId="0" fontId="34" fillId="8" borderId="0" xfId="0" applyFont="1" applyFill="1" applyBorder="1" applyAlignment="1">
      <alignment vertical="center" wrapText="1"/>
    </xf>
    <xf numFmtId="0" fontId="6" fillId="0" borderId="0" xfId="0" applyFont="1" applyAlignment="1">
      <alignment horizontal="center"/>
    </xf>
    <xf numFmtId="0" fontId="20" fillId="0" borderId="0" xfId="0" applyFont="1" applyBorder="1" applyAlignment="1">
      <alignment horizontal="center"/>
    </xf>
    <xf numFmtId="3" fontId="28" fillId="9" borderId="8" xfId="0" applyNumberFormat="1" applyFont="1" applyFill="1" applyBorder="1" applyAlignment="1">
      <alignment horizontal="right" vertical="center"/>
    </xf>
    <xf numFmtId="0" fontId="0" fillId="0" borderId="0" xfId="0" applyBorder="1"/>
    <xf numFmtId="0" fontId="20" fillId="6" borderId="0" xfId="0" applyFont="1" applyFill="1" applyBorder="1"/>
    <xf numFmtId="3" fontId="28" fillId="0" borderId="8" xfId="0" applyNumberFormat="1" applyFont="1" applyFill="1" applyBorder="1" applyAlignment="1">
      <alignment vertical="center"/>
    </xf>
    <xf numFmtId="0" fontId="28" fillId="6" borderId="0" xfId="0" applyFont="1" applyFill="1" applyBorder="1" applyAlignment="1">
      <alignment vertical="center"/>
    </xf>
    <xf numFmtId="0" fontId="20" fillId="6" borderId="0" xfId="0" applyFont="1" applyFill="1" applyBorder="1" applyAlignment="1">
      <alignment horizontal="center"/>
    </xf>
    <xf numFmtId="3" fontId="20" fillId="6" borderId="0" xfId="0" applyNumberFormat="1" applyFont="1" applyFill="1" applyBorder="1"/>
    <xf numFmtId="3" fontId="28" fillId="0" borderId="21" xfId="0" applyNumberFormat="1" applyFont="1" applyFill="1" applyBorder="1" applyAlignment="1">
      <alignment horizontal="center" vertical="center"/>
    </xf>
    <xf numFmtId="3" fontId="28" fillId="0" borderId="23" xfId="0" applyNumberFormat="1" applyFont="1" applyFill="1" applyBorder="1" applyAlignment="1">
      <alignment horizontal="center" vertical="center"/>
    </xf>
    <xf numFmtId="3" fontId="28" fillId="0" borderId="26" xfId="0" applyNumberFormat="1" applyFont="1" applyFill="1" applyBorder="1" applyAlignment="1">
      <alignment horizontal="center" vertical="center"/>
    </xf>
    <xf numFmtId="0" fontId="6" fillId="6" borderId="0" xfId="0" applyFont="1" applyFill="1" applyBorder="1"/>
    <xf numFmtId="38" fontId="34" fillId="9" borderId="0" xfId="0" applyNumberFormat="1" applyFont="1" applyFill="1" applyBorder="1" applyAlignment="1">
      <alignment vertical="center" wrapText="1"/>
    </xf>
    <xf numFmtId="0" fontId="6" fillId="9" borderId="13" xfId="0" applyFont="1" applyFill="1" applyBorder="1"/>
    <xf numFmtId="49" fontId="28" fillId="0" borderId="0" xfId="0" applyNumberFormat="1" applyFont="1" applyBorder="1" applyAlignment="1">
      <alignment horizontal="center" vertical="center" wrapText="1"/>
    </xf>
    <xf numFmtId="49" fontId="28" fillId="0" borderId="0" xfId="0" applyNumberFormat="1" applyFont="1" applyFill="1" applyBorder="1" applyAlignment="1">
      <alignment horizontal="center" vertical="center" wrapText="1"/>
    </xf>
    <xf numFmtId="0" fontId="0" fillId="6" borderId="0" xfId="0" applyFill="1" applyBorder="1"/>
    <xf numFmtId="49" fontId="28" fillId="6" borderId="42" xfId="0" applyNumberFormat="1" applyFont="1" applyFill="1" applyBorder="1" applyAlignment="1">
      <alignment horizontal="center" vertical="center" wrapText="1"/>
    </xf>
    <xf numFmtId="49" fontId="28" fillId="6" borderId="42" xfId="0" applyNumberFormat="1" applyFont="1" applyFill="1" applyBorder="1" applyAlignment="1">
      <alignment horizontal="left" vertical="center" wrapText="1"/>
    </xf>
    <xf numFmtId="49" fontId="28" fillId="6" borderId="0" xfId="0" applyNumberFormat="1" applyFont="1" applyFill="1" applyBorder="1" applyAlignment="1">
      <alignment horizontal="center" vertical="center" wrapText="1"/>
    </xf>
    <xf numFmtId="49" fontId="28" fillId="6" borderId="33" xfId="0" applyNumberFormat="1" applyFont="1" applyFill="1" applyBorder="1" applyAlignment="1">
      <alignment horizontal="center" vertical="center" wrapText="1"/>
    </xf>
    <xf numFmtId="49" fontId="28" fillId="6" borderId="36" xfId="0" applyNumberFormat="1" applyFont="1" applyFill="1" applyBorder="1" applyAlignment="1">
      <alignment horizontal="center" vertical="center" wrapText="1"/>
    </xf>
    <xf numFmtId="49" fontId="28" fillId="6" borderId="39" xfId="0" applyNumberFormat="1" applyFont="1" applyFill="1" applyBorder="1" applyAlignment="1">
      <alignment horizontal="center" vertical="center" wrapText="1"/>
    </xf>
    <xf numFmtId="49" fontId="28" fillId="6" borderId="0" xfId="0" applyNumberFormat="1" applyFont="1" applyFill="1" applyBorder="1" applyAlignment="1">
      <alignment horizontal="left" vertical="center" wrapText="1"/>
    </xf>
    <xf numFmtId="49" fontId="28" fillId="6" borderId="33" xfId="0" applyNumberFormat="1" applyFont="1" applyFill="1" applyBorder="1" applyAlignment="1">
      <alignment horizontal="left" vertical="center" wrapText="1"/>
    </xf>
    <xf numFmtId="49" fontId="28" fillId="6" borderId="36" xfId="0" applyNumberFormat="1" applyFont="1" applyFill="1" applyBorder="1" applyAlignment="1">
      <alignment horizontal="left" vertical="center" wrapText="1"/>
    </xf>
    <xf numFmtId="49" fontId="28" fillId="6" borderId="39" xfId="0" applyNumberFormat="1" applyFont="1" applyFill="1" applyBorder="1" applyAlignment="1">
      <alignment horizontal="left" vertical="center" wrapText="1"/>
    </xf>
    <xf numFmtId="49" fontId="28" fillId="0" borderId="34" xfId="0" applyNumberFormat="1" applyFont="1" applyBorder="1" applyAlignment="1">
      <alignment horizontal="left" vertical="center" wrapText="1"/>
    </xf>
    <xf numFmtId="49" fontId="28" fillId="6" borderId="34" xfId="0" applyNumberFormat="1" applyFont="1" applyFill="1" applyBorder="1" applyAlignment="1">
      <alignment horizontal="left" vertical="center" wrapText="1"/>
    </xf>
    <xf numFmtId="49" fontId="28" fillId="6" borderId="37" xfId="0" applyNumberFormat="1" applyFont="1" applyFill="1" applyBorder="1" applyAlignment="1">
      <alignment horizontal="left" vertical="center" wrapText="1"/>
    </xf>
    <xf numFmtId="49" fontId="28" fillId="6" borderId="40" xfId="0" applyNumberFormat="1" applyFont="1" applyFill="1" applyBorder="1" applyAlignment="1">
      <alignment horizontal="left" vertical="center" wrapText="1"/>
    </xf>
    <xf numFmtId="49" fontId="28" fillId="6" borderId="43" xfId="0" applyNumberFormat="1" applyFont="1" applyFill="1" applyBorder="1" applyAlignment="1">
      <alignment horizontal="left" vertical="center" wrapText="1"/>
    </xf>
    <xf numFmtId="0" fontId="6" fillId="6" borderId="0" xfId="0" applyFont="1" applyFill="1" applyBorder="1" applyAlignment="1">
      <alignment horizontal="center"/>
    </xf>
    <xf numFmtId="0" fontId="25" fillId="6" borderId="0" xfId="0" applyFont="1" applyFill="1" applyAlignment="1">
      <alignment vertical="center"/>
    </xf>
    <xf numFmtId="0" fontId="26" fillId="7" borderId="10" xfId="0" applyFont="1" applyFill="1" applyBorder="1" applyAlignment="1">
      <alignment vertical="center"/>
    </xf>
    <xf numFmtId="0" fontId="27" fillId="8" borderId="12" xfId="0" applyFont="1" applyFill="1" applyBorder="1" applyAlignment="1">
      <alignment vertical="center"/>
    </xf>
    <xf numFmtId="0" fontId="28" fillId="6" borderId="23" xfId="0" applyFont="1" applyFill="1" applyBorder="1" applyAlignment="1">
      <alignment horizontal="left" vertical="center" wrapText="1"/>
    </xf>
    <xf numFmtId="0" fontId="28" fillId="6" borderId="12" xfId="0" applyFont="1" applyFill="1" applyBorder="1" applyAlignment="1">
      <alignment horizontal="left" vertical="center" wrapText="1"/>
    </xf>
    <xf numFmtId="0" fontId="28" fillId="6" borderId="26" xfId="0" applyFont="1" applyFill="1" applyBorder="1" applyAlignment="1">
      <alignment horizontal="center" vertical="center"/>
    </xf>
    <xf numFmtId="3" fontId="28" fillId="9" borderId="22" xfId="0" applyNumberFormat="1" applyFont="1" applyFill="1" applyBorder="1" applyAlignment="1">
      <alignment vertical="center"/>
    </xf>
    <xf numFmtId="3" fontId="28" fillId="9" borderId="13" xfId="0" applyNumberFormat="1" applyFont="1" applyFill="1" applyBorder="1" applyAlignment="1">
      <alignment vertical="center"/>
    </xf>
    <xf numFmtId="3" fontId="28" fillId="9" borderId="24" xfId="0" applyNumberFormat="1" applyFont="1" applyFill="1" applyBorder="1" applyAlignment="1">
      <alignment vertical="center"/>
    </xf>
    <xf numFmtId="3" fontId="33" fillId="9" borderId="13" xfId="0" applyNumberFormat="1" applyFont="1" applyFill="1" applyBorder="1" applyAlignment="1">
      <alignment vertical="center"/>
    </xf>
    <xf numFmtId="3" fontId="33" fillId="9" borderId="24" xfId="0" applyNumberFormat="1" applyFont="1" applyFill="1" applyBorder="1" applyAlignment="1">
      <alignment vertical="center"/>
    </xf>
    <xf numFmtId="3" fontId="6" fillId="9" borderId="24" xfId="0" applyNumberFormat="1" applyFont="1" applyFill="1" applyBorder="1"/>
    <xf numFmtId="0" fontId="6" fillId="9" borderId="24" xfId="0" applyFont="1" applyFill="1" applyBorder="1"/>
    <xf numFmtId="0" fontId="34" fillId="8" borderId="14" xfId="0" applyFont="1" applyFill="1" applyBorder="1" applyAlignment="1">
      <alignment horizontal="center" vertical="center" wrapText="1"/>
    </xf>
    <xf numFmtId="38" fontId="34" fillId="8" borderId="16" xfId="0" applyNumberFormat="1" applyFont="1" applyFill="1" applyBorder="1" applyAlignment="1">
      <alignment vertical="center" wrapText="1"/>
    </xf>
    <xf numFmtId="38" fontId="34" fillId="8" borderId="15" xfId="0" applyNumberFormat="1" applyFont="1" applyFill="1" applyBorder="1" applyAlignment="1">
      <alignment vertical="center" wrapText="1"/>
    </xf>
    <xf numFmtId="0" fontId="28" fillId="6" borderId="23" xfId="0" applyFont="1" applyFill="1" applyBorder="1" applyAlignment="1">
      <alignment vertical="center" wrapText="1"/>
    </xf>
    <xf numFmtId="14" fontId="33" fillId="7" borderId="0" xfId="0" applyNumberFormat="1" applyFont="1" applyFill="1" applyBorder="1" applyAlignment="1">
      <alignment horizontal="center" vertical="center"/>
    </xf>
    <xf numFmtId="3" fontId="28" fillId="0" borderId="7" xfId="9" applyNumberFormat="1" applyFont="1" applyFill="1" applyBorder="1" applyAlignment="1">
      <alignment horizontal="right" vertical="center" wrapText="1"/>
    </xf>
    <xf numFmtId="3" fontId="28" fillId="5" borderId="7" xfId="9" applyNumberFormat="1" applyFont="1" applyFill="1" applyBorder="1" applyAlignment="1">
      <alignment horizontal="right" vertical="center" wrapText="1"/>
    </xf>
    <xf numFmtId="3" fontId="29" fillId="0" borderId="0" xfId="9" applyNumberFormat="1" applyFont="1" applyFill="1" applyBorder="1" applyAlignment="1">
      <alignment horizontal="right" vertical="center"/>
    </xf>
    <xf numFmtId="0" fontId="28" fillId="6" borderId="0" xfId="9" applyFont="1" applyFill="1" applyBorder="1" applyAlignment="1">
      <alignment horizontal="center" vertical="center"/>
    </xf>
    <xf numFmtId="10" fontId="28" fillId="0" borderId="9" xfId="0" applyNumberFormat="1" applyFont="1" applyFill="1" applyBorder="1" applyAlignment="1">
      <alignment vertical="center" wrapText="1"/>
    </xf>
    <xf numFmtId="10" fontId="28" fillId="0" borderId="7" xfId="9" applyNumberFormat="1" applyFont="1" applyFill="1" applyBorder="1" applyAlignment="1">
      <alignment vertical="center" wrapText="1"/>
    </xf>
    <xf numFmtId="10" fontId="28" fillId="0" borderId="7" xfId="0" applyNumberFormat="1" applyFont="1" applyFill="1" applyBorder="1" applyAlignment="1">
      <alignment vertical="center" wrapText="1"/>
    </xf>
    <xf numFmtId="10" fontId="28" fillId="0" borderId="0" xfId="0" applyNumberFormat="1" applyFont="1" applyFill="1" applyBorder="1" applyAlignment="1">
      <alignment vertical="center" wrapText="1"/>
    </xf>
    <xf numFmtId="1" fontId="66" fillId="6" borderId="0" xfId="0" applyNumberFormat="1" applyFont="1" applyFill="1" applyBorder="1" applyAlignment="1">
      <alignment vertical="center"/>
    </xf>
    <xf numFmtId="169" fontId="33" fillId="7" borderId="17" xfId="0" applyNumberFormat="1" applyFont="1" applyFill="1" applyBorder="1" applyAlignment="1">
      <alignment horizontal="center" vertical="center" wrapText="1"/>
    </xf>
    <xf numFmtId="38" fontId="34" fillId="8" borderId="12" xfId="0" applyNumberFormat="1" applyFont="1" applyFill="1" applyBorder="1" applyAlignment="1">
      <alignment horizontal="center" vertical="center" wrapText="1"/>
    </xf>
    <xf numFmtId="0" fontId="34" fillId="8" borderId="0" xfId="0" applyFont="1" applyFill="1" applyBorder="1" applyAlignment="1">
      <alignment horizontal="left" vertical="center" wrapText="1"/>
    </xf>
    <xf numFmtId="0" fontId="0" fillId="0" borderId="0" xfId="0" applyAlignment="1">
      <alignment vertical="center"/>
    </xf>
    <xf numFmtId="1" fontId="67" fillId="6" borderId="0" xfId="0" applyNumberFormat="1" applyFont="1" applyFill="1" applyBorder="1" applyAlignment="1">
      <alignment horizontal="left" vertical="center" wrapText="1"/>
    </xf>
    <xf numFmtId="169" fontId="33" fillId="7" borderId="10" xfId="0" applyNumberFormat="1" applyFont="1" applyFill="1" applyBorder="1" applyAlignment="1">
      <alignment horizontal="center" vertical="center" wrapText="1"/>
    </xf>
    <xf numFmtId="169" fontId="33" fillId="7" borderId="12" xfId="0" applyNumberFormat="1" applyFont="1" applyFill="1" applyBorder="1" applyAlignment="1">
      <alignment horizontal="center" vertical="center" wrapText="1"/>
    </xf>
    <xf numFmtId="169" fontId="33" fillId="7" borderId="0" xfId="0" applyNumberFormat="1" applyFont="1" applyFill="1" applyBorder="1" applyAlignment="1">
      <alignment horizontal="center" vertical="center" wrapText="1"/>
    </xf>
    <xf numFmtId="169" fontId="33" fillId="7" borderId="13" xfId="0" applyNumberFormat="1" applyFont="1" applyFill="1" applyBorder="1" applyAlignment="1">
      <alignment horizontal="center" vertical="center" wrapText="1"/>
    </xf>
    <xf numFmtId="3" fontId="28" fillId="0" borderId="16" xfId="0" applyNumberFormat="1" applyFont="1" applyFill="1" applyBorder="1" applyAlignment="1">
      <alignment vertical="center" wrapText="1"/>
    </xf>
    <xf numFmtId="38" fontId="34" fillId="8" borderId="13" xfId="0" applyNumberFormat="1" applyFont="1" applyFill="1" applyBorder="1" applyAlignment="1">
      <alignment vertical="center" wrapText="1"/>
    </xf>
    <xf numFmtId="3" fontId="28" fillId="0" borderId="0" xfId="0" applyNumberFormat="1" applyFont="1" applyFill="1" applyBorder="1" applyAlignment="1">
      <alignment vertical="center" wrapText="1"/>
    </xf>
    <xf numFmtId="38" fontId="34" fillId="8" borderId="14" xfId="0" applyNumberFormat="1" applyFont="1" applyFill="1" applyBorder="1" applyAlignment="1">
      <alignment horizontal="center" vertical="center" wrapText="1"/>
    </xf>
    <xf numFmtId="0" fontId="34" fillId="8" borderId="16" xfId="0" applyFont="1" applyFill="1" applyBorder="1" applyAlignment="1">
      <alignment horizontal="left" vertical="center" wrapText="1"/>
    </xf>
    <xf numFmtId="38" fontId="34" fillId="9" borderId="16" xfId="0" applyNumberFormat="1" applyFont="1" applyFill="1" applyBorder="1" applyAlignment="1">
      <alignment vertical="center" wrapText="1"/>
    </xf>
    <xf numFmtId="38" fontId="34" fillId="9" borderId="15" xfId="0" applyNumberFormat="1" applyFont="1" applyFill="1" applyBorder="1" applyAlignment="1">
      <alignment vertical="center" wrapText="1"/>
    </xf>
    <xf numFmtId="0" fontId="0" fillId="0" borderId="0" xfId="0" applyBorder="1" applyAlignment="1">
      <alignment horizontal="center"/>
    </xf>
    <xf numFmtId="0" fontId="0" fillId="0" borderId="0" xfId="0"/>
    <xf numFmtId="3" fontId="28" fillId="9" borderId="16" xfId="0" applyNumberFormat="1" applyFont="1" applyFill="1" applyBorder="1" applyAlignment="1">
      <alignment horizontal="right" vertical="center"/>
    </xf>
    <xf numFmtId="0" fontId="0" fillId="6" borderId="0" xfId="0" applyFill="1" applyAlignment="1">
      <alignment horizontal="center"/>
    </xf>
    <xf numFmtId="0" fontId="28" fillId="6" borderId="27" xfId="0" applyFont="1" applyFill="1" applyBorder="1" applyAlignment="1">
      <alignment horizontal="center"/>
    </xf>
    <xf numFmtId="0" fontId="28" fillId="6" borderId="5" xfId="0" applyFont="1" applyFill="1" applyBorder="1"/>
    <xf numFmtId="0" fontId="28" fillId="6" borderId="9" xfId="0" applyFont="1" applyFill="1" applyBorder="1"/>
    <xf numFmtId="0" fontId="28" fillId="6" borderId="22" xfId="0" applyFont="1" applyFill="1" applyBorder="1"/>
    <xf numFmtId="0" fontId="28" fillId="6" borderId="2" xfId="0" applyFont="1" applyFill="1" applyBorder="1"/>
    <xf numFmtId="0" fontId="28" fillId="6" borderId="24" xfId="0" applyFont="1" applyFill="1" applyBorder="1"/>
    <xf numFmtId="0" fontId="28" fillId="6" borderId="44" xfId="0" applyFont="1" applyFill="1" applyBorder="1" applyAlignment="1">
      <alignment horizontal="center"/>
    </xf>
    <xf numFmtId="0" fontId="28" fillId="6" borderId="22" xfId="0" applyFont="1" applyFill="1" applyBorder="1" applyAlignment="1">
      <alignment vertical="center"/>
    </xf>
    <xf numFmtId="0" fontId="6" fillId="6" borderId="0" xfId="0" applyFont="1" applyFill="1" applyAlignment="1">
      <alignment vertical="center"/>
    </xf>
    <xf numFmtId="0" fontId="28" fillId="6" borderId="13" xfId="0" applyFont="1" applyFill="1" applyBorder="1" applyAlignment="1">
      <alignment vertical="center"/>
    </xf>
    <xf numFmtId="0" fontId="6" fillId="6" borderId="0" xfId="0" applyFont="1" applyFill="1" applyAlignment="1">
      <alignment horizontal="center" vertical="center"/>
    </xf>
    <xf numFmtId="0" fontId="0" fillId="6" borderId="0" xfId="0" applyFill="1" applyAlignment="1">
      <alignment vertical="center"/>
    </xf>
    <xf numFmtId="0" fontId="28" fillId="6" borderId="20" xfId="0" applyFont="1" applyFill="1" applyBorder="1" applyAlignment="1">
      <alignment vertical="center"/>
    </xf>
    <xf numFmtId="0" fontId="28" fillId="6" borderId="19" xfId="0" applyFont="1" applyFill="1" applyBorder="1" applyAlignment="1">
      <alignment vertical="center"/>
    </xf>
    <xf numFmtId="0" fontId="28" fillId="6" borderId="16" xfId="0" applyFont="1" applyFill="1" applyBorder="1" applyAlignment="1">
      <alignment vertical="center"/>
    </xf>
    <xf numFmtId="0" fontId="37" fillId="6" borderId="21" xfId="0" applyFont="1" applyFill="1" applyBorder="1" applyAlignment="1">
      <alignment horizontal="center" vertical="center"/>
    </xf>
    <xf numFmtId="0" fontId="37" fillId="6" borderId="9" xfId="0" applyFont="1" applyFill="1" applyBorder="1" applyAlignment="1">
      <alignment vertical="center"/>
    </xf>
    <xf numFmtId="0" fontId="37" fillId="6" borderId="14" xfId="0" applyFont="1" applyFill="1" applyBorder="1" applyAlignment="1">
      <alignment horizontal="center" vertical="center"/>
    </xf>
    <xf numFmtId="0" fontId="37" fillId="6" borderId="16" xfId="0" applyFont="1" applyFill="1" applyBorder="1" applyAlignment="1">
      <alignment vertical="center"/>
    </xf>
    <xf numFmtId="0" fontId="0" fillId="6" borderId="0" xfId="0" applyFill="1" applyAlignment="1">
      <alignment horizontal="center" vertical="center"/>
    </xf>
    <xf numFmtId="49" fontId="52" fillId="0" borderId="0" xfId="0" applyNumberFormat="1" applyFont="1" applyAlignment="1">
      <alignment vertical="center"/>
    </xf>
    <xf numFmtId="3" fontId="28" fillId="6" borderId="22" xfId="12" applyNumberFormat="1" applyFont="1" applyFill="1" applyBorder="1" applyAlignment="1">
      <alignment vertical="center" wrapText="1"/>
    </xf>
    <xf numFmtId="3" fontId="28" fillId="6" borderId="24" xfId="12" applyNumberFormat="1" applyFont="1" applyFill="1" applyBorder="1" applyAlignment="1">
      <alignment vertical="center" wrapText="1"/>
    </xf>
    <xf numFmtId="49" fontId="37" fillId="5" borderId="23" xfId="0" applyNumberFormat="1" applyFont="1" applyFill="1" applyBorder="1" applyAlignment="1">
      <alignment horizontal="center" vertical="center" wrapText="1"/>
    </xf>
    <xf numFmtId="3" fontId="37" fillId="6" borderId="7" xfId="12" applyNumberFormat="1" applyFont="1" applyFill="1" applyBorder="1" applyAlignment="1">
      <alignment vertical="center" wrapText="1"/>
    </xf>
    <xf numFmtId="3" fontId="37" fillId="6" borderId="24" xfId="12" applyNumberFormat="1" applyFont="1" applyFill="1" applyBorder="1" applyAlignment="1">
      <alignment vertical="center" wrapText="1"/>
    </xf>
    <xf numFmtId="49" fontId="37" fillId="5" borderId="21" xfId="0" applyNumberFormat="1" applyFont="1" applyFill="1" applyBorder="1" applyAlignment="1">
      <alignment horizontal="center" vertical="center" wrapText="1"/>
    </xf>
    <xf numFmtId="49" fontId="37" fillId="6" borderId="9" xfId="0" applyNumberFormat="1" applyFont="1" applyFill="1" applyBorder="1" applyAlignment="1">
      <alignment vertical="center" wrapText="1"/>
    </xf>
    <xf numFmtId="3" fontId="37" fillId="6" borderId="9" xfId="12" applyNumberFormat="1" applyFont="1" applyFill="1" applyBorder="1" applyAlignment="1">
      <alignment vertical="center" wrapText="1"/>
    </xf>
    <xf numFmtId="49" fontId="37" fillId="6" borderId="7" xfId="0" applyNumberFormat="1" applyFont="1" applyFill="1" applyBorder="1" applyAlignment="1">
      <alignment horizontal="left" vertical="center" wrapText="1"/>
    </xf>
    <xf numFmtId="3" fontId="28" fillId="9" borderId="7" xfId="12" applyNumberFormat="1" applyFont="1" applyFill="1" applyBorder="1" applyAlignment="1">
      <alignment vertical="center"/>
    </xf>
    <xf numFmtId="3" fontId="37" fillId="9" borderId="7" xfId="12" applyNumberFormat="1" applyFont="1" applyFill="1" applyBorder="1" applyAlignment="1">
      <alignment vertical="center"/>
    </xf>
    <xf numFmtId="49" fontId="37" fillId="6" borderId="12" xfId="0" applyNumberFormat="1" applyFont="1" applyFill="1" applyBorder="1" applyAlignment="1">
      <alignment horizontal="center" vertical="center" wrapText="1"/>
    </xf>
    <xf numFmtId="49" fontId="37" fillId="6" borderId="0" xfId="0" applyNumberFormat="1" applyFont="1" applyFill="1" applyBorder="1" applyAlignment="1">
      <alignment vertical="center" wrapText="1"/>
    </xf>
    <xf numFmtId="3" fontId="37" fillId="6" borderId="0" xfId="12" applyNumberFormat="1" applyFont="1" applyFill="1" applyBorder="1" applyAlignment="1">
      <alignment vertical="center" wrapText="1"/>
    </xf>
    <xf numFmtId="3" fontId="37" fillId="9" borderId="0" xfId="12" applyNumberFormat="1" applyFont="1" applyFill="1" applyBorder="1" applyAlignment="1">
      <alignment vertical="center"/>
    </xf>
    <xf numFmtId="3" fontId="37" fillId="6" borderId="13" xfId="12" applyNumberFormat="1" applyFont="1" applyFill="1" applyBorder="1" applyAlignment="1">
      <alignment vertical="center" wrapText="1"/>
    </xf>
    <xf numFmtId="49" fontId="3" fillId="6" borderId="0" xfId="0" applyNumberFormat="1" applyFont="1" applyFill="1" applyBorder="1" applyAlignment="1">
      <alignment vertical="center"/>
    </xf>
    <xf numFmtId="49" fontId="1" fillId="0" borderId="0" xfId="0" applyNumberFormat="1" applyFont="1" applyBorder="1" applyAlignment="1">
      <alignment vertical="center"/>
    </xf>
    <xf numFmtId="49" fontId="1" fillId="0" borderId="0" xfId="0" applyNumberFormat="1" applyFont="1" applyBorder="1" applyAlignment="1"/>
    <xf numFmtId="49" fontId="68" fillId="0" borderId="0" xfId="0" applyNumberFormat="1" applyFont="1" applyBorder="1" applyAlignment="1">
      <alignment vertical="center"/>
    </xf>
    <xf numFmtId="49" fontId="47" fillId="0" borderId="0" xfId="0" applyNumberFormat="1" applyFont="1" applyBorder="1" applyAlignment="1">
      <alignment vertical="center"/>
    </xf>
    <xf numFmtId="49" fontId="47" fillId="0" borderId="0" xfId="0" applyNumberFormat="1" applyFont="1" applyBorder="1" applyAlignment="1"/>
    <xf numFmtId="49" fontId="69" fillId="0" borderId="0" xfId="0" applyNumberFormat="1" applyFont="1" applyAlignment="1">
      <alignment vertical="center"/>
    </xf>
    <xf numFmtId="49" fontId="70" fillId="0" borderId="0" xfId="0" applyNumberFormat="1" applyFont="1" applyAlignment="1">
      <alignment vertical="center"/>
    </xf>
    <xf numFmtId="49" fontId="47" fillId="0" borderId="0" xfId="0" applyNumberFormat="1" applyFont="1" applyAlignment="1">
      <alignment vertical="center"/>
    </xf>
    <xf numFmtId="49" fontId="47" fillId="0" borderId="0" xfId="0" applyNumberFormat="1" applyFont="1" applyAlignment="1"/>
    <xf numFmtId="49" fontId="68" fillId="0" borderId="0" xfId="0" applyNumberFormat="1" applyFont="1" applyAlignment="1">
      <alignment vertical="center"/>
    </xf>
    <xf numFmtId="49" fontId="23" fillId="0" borderId="0" xfId="0" applyNumberFormat="1" applyFont="1" applyAlignment="1">
      <alignment vertical="center"/>
    </xf>
    <xf numFmtId="49" fontId="71" fillId="0" borderId="0" xfId="0" applyNumberFormat="1" applyFont="1" applyAlignment="1">
      <alignment vertical="center"/>
    </xf>
    <xf numFmtId="49" fontId="23" fillId="0" borderId="0" xfId="0" applyNumberFormat="1" applyFont="1" applyAlignment="1"/>
    <xf numFmtId="0" fontId="37" fillId="6" borderId="23" xfId="0" applyFont="1" applyFill="1" applyBorder="1" applyAlignment="1">
      <alignment horizontal="center" vertical="center" wrapText="1"/>
    </xf>
    <xf numFmtId="0" fontId="37" fillId="6" borderId="7" xfId="0" applyFont="1" applyFill="1" applyBorder="1" applyAlignment="1">
      <alignment horizontal="left" vertical="center" wrapText="1"/>
    </xf>
    <xf numFmtId="3" fontId="37" fillId="6" borderId="7" xfId="0" applyNumberFormat="1" applyFont="1" applyFill="1" applyBorder="1" applyAlignment="1">
      <alignment horizontal="right" vertical="center" wrapText="1"/>
    </xf>
    <xf numFmtId="3" fontId="37" fillId="9" borderId="7" xfId="0" applyNumberFormat="1" applyFont="1" applyFill="1" applyBorder="1" applyAlignment="1">
      <alignment horizontal="right" vertical="center" wrapText="1"/>
    </xf>
    <xf numFmtId="0" fontId="28" fillId="6" borderId="7" xfId="0" applyFont="1" applyFill="1" applyBorder="1" applyAlignment="1">
      <alignment horizontal="center" vertical="center" wrapText="1"/>
    </xf>
    <xf numFmtId="3" fontId="54" fillId="6" borderId="7" xfId="0" applyNumberFormat="1" applyFont="1" applyFill="1" applyBorder="1" applyAlignment="1">
      <alignment horizontal="right" vertical="center" wrapText="1"/>
    </xf>
    <xf numFmtId="10" fontId="54" fillId="6" borderId="7" xfId="10" applyNumberFormat="1" applyFont="1" applyFill="1" applyBorder="1" applyAlignment="1">
      <alignment horizontal="right" vertical="center" wrapText="1"/>
    </xf>
    <xf numFmtId="3" fontId="54" fillId="6" borderId="24" xfId="0" applyNumberFormat="1" applyFont="1" applyFill="1" applyBorder="1" applyAlignment="1">
      <alignment horizontal="right" vertical="center" wrapText="1"/>
    </xf>
    <xf numFmtId="3" fontId="28" fillId="6" borderId="9" xfId="0" applyNumberFormat="1" applyFont="1" applyFill="1" applyBorder="1" applyAlignment="1">
      <alignment horizontal="right" vertical="center"/>
    </xf>
    <xf numFmtId="10" fontId="28" fillId="6" borderId="9" xfId="0" applyNumberFormat="1" applyFont="1" applyFill="1" applyBorder="1" applyAlignment="1">
      <alignment vertical="center"/>
    </xf>
    <xf numFmtId="10" fontId="28" fillId="6" borderId="7" xfId="0" applyNumberFormat="1" applyFont="1" applyFill="1" applyBorder="1" applyAlignment="1">
      <alignment vertical="center"/>
    </xf>
    <xf numFmtId="10" fontId="28" fillId="6" borderId="9" xfId="0" applyNumberFormat="1" applyFont="1" applyFill="1" applyBorder="1" applyAlignment="1">
      <alignment horizontal="right" vertical="center"/>
    </xf>
    <xf numFmtId="10" fontId="28" fillId="6" borderId="7" xfId="0" applyNumberFormat="1" applyFont="1" applyFill="1" applyBorder="1" applyAlignment="1">
      <alignment horizontal="right" vertical="center"/>
    </xf>
    <xf numFmtId="10" fontId="28" fillId="6" borderId="0" xfId="0" applyNumberFormat="1" applyFont="1" applyFill="1" applyBorder="1" applyAlignment="1">
      <alignment horizontal="right" vertical="center" wrapText="1"/>
    </xf>
    <xf numFmtId="3" fontId="28" fillId="6" borderId="22" xfId="0" applyNumberFormat="1" applyFont="1" applyFill="1" applyBorder="1" applyAlignment="1">
      <alignment horizontal="right" vertical="center"/>
    </xf>
    <xf numFmtId="10" fontId="28" fillId="6" borderId="22" xfId="10" applyNumberFormat="1" applyFont="1" applyFill="1" applyBorder="1" applyAlignment="1">
      <alignment horizontal="right" vertical="center"/>
    </xf>
    <xf numFmtId="3" fontId="29" fillId="9" borderId="24" xfId="0" applyNumberFormat="1" applyFont="1" applyFill="1" applyBorder="1" applyAlignment="1">
      <alignment horizontal="center" vertical="center"/>
    </xf>
    <xf numFmtId="165" fontId="28" fillId="0" borderId="9" xfId="12" applyNumberFormat="1" applyFont="1" applyFill="1" applyBorder="1" applyAlignment="1">
      <alignment vertical="center" wrapText="1"/>
    </xf>
    <xf numFmtId="165" fontId="28" fillId="0" borderId="7" xfId="12" applyNumberFormat="1" applyFont="1" applyFill="1" applyBorder="1" applyAlignment="1">
      <alignment vertical="center" wrapText="1"/>
    </xf>
    <xf numFmtId="165" fontId="37" fillId="0" borderId="9" xfId="12" applyNumberFormat="1" applyFont="1" applyFill="1" applyBorder="1" applyAlignment="1">
      <alignment vertical="center" wrapText="1"/>
    </xf>
    <xf numFmtId="0" fontId="28" fillId="9" borderId="9" xfId="0" applyFont="1" applyFill="1" applyBorder="1" applyAlignment="1">
      <alignment horizontal="center" vertical="center"/>
    </xf>
    <xf numFmtId="0" fontId="37" fillId="9" borderId="9" xfId="0" applyFont="1" applyFill="1" applyBorder="1" applyAlignment="1">
      <alignment horizontal="center" vertical="center"/>
    </xf>
    <xf numFmtId="0" fontId="37" fillId="9" borderId="22" xfId="0" applyFont="1" applyFill="1" applyBorder="1" applyAlignment="1">
      <alignment horizontal="center" vertical="center"/>
    </xf>
    <xf numFmtId="0" fontId="28" fillId="9" borderId="22" xfId="0" applyFont="1" applyFill="1" applyBorder="1" applyAlignment="1">
      <alignment horizontal="center" vertical="center"/>
    </xf>
    <xf numFmtId="0" fontId="37" fillId="9" borderId="15" xfId="0" applyFont="1" applyFill="1" applyBorder="1" applyAlignment="1">
      <alignment horizontal="center" vertical="center"/>
    </xf>
    <xf numFmtId="169" fontId="33" fillId="7" borderId="17" xfId="0" applyNumberFormat="1" applyFont="1" applyFill="1" applyBorder="1" applyAlignment="1">
      <alignment horizontal="center" vertical="center" wrapText="1"/>
    </xf>
    <xf numFmtId="169" fontId="33" fillId="7" borderId="11" xfId="0" applyNumberFormat="1" applyFont="1" applyFill="1" applyBorder="1" applyAlignment="1">
      <alignment horizontal="center" vertical="center" wrapText="1"/>
    </xf>
    <xf numFmtId="165" fontId="28" fillId="6" borderId="7" xfId="12" applyNumberFormat="1" applyFont="1" applyFill="1" applyBorder="1" applyAlignment="1">
      <alignment horizontal="right" vertical="center" wrapText="1"/>
    </xf>
    <xf numFmtId="165" fontId="28" fillId="6" borderId="24" xfId="12" applyNumberFormat="1" applyFont="1" applyFill="1" applyBorder="1" applyAlignment="1">
      <alignment horizontal="right" vertical="center" wrapText="1"/>
    </xf>
    <xf numFmtId="165" fontId="37" fillId="0" borderId="7" xfId="12" applyNumberFormat="1" applyFont="1" applyBorder="1" applyAlignment="1">
      <alignment horizontal="right" vertical="center" wrapText="1"/>
    </xf>
    <xf numFmtId="165" fontId="37" fillId="0" borderId="24" xfId="12" applyNumberFormat="1" applyFont="1" applyBorder="1" applyAlignment="1">
      <alignment horizontal="right" vertical="center" wrapText="1"/>
    </xf>
    <xf numFmtId="1" fontId="37" fillId="0" borderId="7" xfId="12" applyNumberFormat="1" applyFont="1" applyBorder="1" applyAlignment="1">
      <alignment horizontal="right" vertical="center" wrapText="1"/>
    </xf>
    <xf numFmtId="1" fontId="37" fillId="0" borderId="24" xfId="12" applyNumberFormat="1" applyFont="1" applyBorder="1" applyAlignment="1">
      <alignment horizontal="right" vertical="center" wrapText="1"/>
    </xf>
    <xf numFmtId="10" fontId="28" fillId="6" borderId="13" xfId="10" applyNumberFormat="1" applyFont="1" applyFill="1" applyBorder="1" applyAlignment="1">
      <alignment horizontal="right" vertical="center" wrapText="1"/>
    </xf>
    <xf numFmtId="165" fontId="34" fillId="8" borderId="0" xfId="12" applyNumberFormat="1" applyFont="1" applyFill="1" applyBorder="1" applyAlignment="1">
      <alignment horizontal="left" vertical="center" wrapText="1"/>
    </xf>
    <xf numFmtId="165" fontId="34" fillId="8" borderId="13" xfId="12" applyNumberFormat="1" applyFont="1" applyFill="1" applyBorder="1" applyAlignment="1">
      <alignment horizontal="left" vertical="center" wrapText="1"/>
    </xf>
    <xf numFmtId="0" fontId="28" fillId="0" borderId="21" xfId="0" quotePrefix="1" applyFont="1" applyFill="1" applyBorder="1" applyAlignment="1">
      <alignment horizontal="center" vertical="center"/>
    </xf>
    <xf numFmtId="165" fontId="28" fillId="0" borderId="22" xfId="12" applyNumberFormat="1" applyFont="1" applyFill="1" applyBorder="1" applyAlignment="1">
      <alignment vertical="center" wrapText="1"/>
    </xf>
    <xf numFmtId="165" fontId="37" fillId="0" borderId="7" xfId="12" applyNumberFormat="1" applyFont="1" applyFill="1" applyBorder="1" applyAlignment="1">
      <alignment horizontal="center" vertical="center" wrapText="1"/>
    </xf>
    <xf numFmtId="165" fontId="37" fillId="0" borderId="24" xfId="12" applyNumberFormat="1" applyFont="1" applyFill="1" applyBorder="1" applyAlignment="1">
      <alignment horizontal="center" vertical="center" wrapText="1"/>
    </xf>
    <xf numFmtId="165" fontId="28" fillId="0" borderId="24" xfId="12" applyNumberFormat="1" applyFont="1" applyFill="1" applyBorder="1" applyAlignment="1">
      <alignment vertical="center" wrapText="1"/>
    </xf>
    <xf numFmtId="3" fontId="37" fillId="0" borderId="16" xfId="0" applyNumberFormat="1" applyFont="1" applyFill="1" applyBorder="1" applyAlignment="1">
      <alignment vertical="center" wrapText="1"/>
    </xf>
    <xf numFmtId="165" fontId="37" fillId="0" borderId="16" xfId="12" applyNumberFormat="1" applyFont="1" applyFill="1" applyBorder="1" applyAlignment="1">
      <alignment vertical="center" wrapText="1"/>
    </xf>
    <xf numFmtId="165" fontId="37" fillId="0" borderId="15" xfId="12" applyNumberFormat="1" applyFont="1" applyFill="1" applyBorder="1" applyAlignment="1">
      <alignment vertical="center" wrapText="1"/>
    </xf>
    <xf numFmtId="0" fontId="37" fillId="0" borderId="18" xfId="0" applyFont="1" applyFill="1" applyBorder="1" applyAlignment="1">
      <alignment horizontal="center" vertical="center"/>
    </xf>
    <xf numFmtId="165" fontId="37" fillId="0" borderId="7" xfId="12" applyNumberFormat="1" applyFont="1" applyFill="1" applyBorder="1" applyAlignment="1">
      <alignment vertical="center" wrapText="1"/>
    </xf>
    <xf numFmtId="165" fontId="37" fillId="0" borderId="24" xfId="12" applyNumberFormat="1" applyFont="1" applyFill="1" applyBorder="1" applyAlignment="1">
      <alignment vertical="center" wrapText="1"/>
    </xf>
    <xf numFmtId="3" fontId="37" fillId="0" borderId="9" xfId="0" applyNumberFormat="1" applyFont="1" applyFill="1" applyBorder="1" applyAlignment="1">
      <alignment horizontal="right" vertical="center"/>
    </xf>
    <xf numFmtId="3" fontId="37" fillId="0" borderId="22" xfId="0" applyNumberFormat="1" applyFont="1" applyFill="1" applyBorder="1" applyAlignment="1">
      <alignment horizontal="right" vertical="center"/>
    </xf>
    <xf numFmtId="3" fontId="28" fillId="0" borderId="16" xfId="0" applyNumberFormat="1" applyFont="1" applyFill="1" applyBorder="1" applyAlignment="1">
      <alignment horizontal="right" vertical="center"/>
    </xf>
    <xf numFmtId="3" fontId="28" fillId="6" borderId="24" xfId="0" applyNumberFormat="1" applyFont="1" applyFill="1" applyBorder="1" applyAlignment="1">
      <alignment horizontal="right" vertical="center"/>
    </xf>
    <xf numFmtId="3" fontId="28" fillId="6" borderId="21" xfId="0" applyNumberFormat="1" applyFont="1" applyFill="1" applyBorder="1" applyAlignment="1">
      <alignment horizontal="center" vertical="center"/>
    </xf>
    <xf numFmtId="3" fontId="28" fillId="6" borderId="26" xfId="0" applyNumberFormat="1" applyFont="1" applyFill="1" applyBorder="1" applyAlignment="1">
      <alignment horizontal="center" vertical="center"/>
    </xf>
    <xf numFmtId="3" fontId="28" fillId="6" borderId="8" xfId="0" applyNumberFormat="1" applyFont="1" applyFill="1" applyBorder="1" applyAlignment="1">
      <alignment vertical="center"/>
    </xf>
    <xf numFmtId="3" fontId="28" fillId="6" borderId="13" xfId="0" applyNumberFormat="1" applyFont="1" applyFill="1" applyBorder="1" applyAlignment="1">
      <alignment horizontal="right" vertical="center"/>
    </xf>
    <xf numFmtId="0" fontId="33" fillId="7" borderId="17" xfId="0" applyNumberFormat="1" applyFont="1" applyFill="1" applyBorder="1" applyAlignment="1">
      <alignment horizontal="center" vertical="center" wrapText="1"/>
    </xf>
    <xf numFmtId="0" fontId="33" fillId="7" borderId="0" xfId="0" applyNumberFormat="1" applyFont="1" applyFill="1" applyBorder="1" applyAlignment="1">
      <alignment horizontal="center" vertical="center" wrapText="1"/>
    </xf>
    <xf numFmtId="0" fontId="33" fillId="7" borderId="10" xfId="0" applyNumberFormat="1" applyFont="1" applyFill="1" applyBorder="1" applyAlignment="1">
      <alignment horizontal="center" vertical="center" wrapText="1"/>
    </xf>
    <xf numFmtId="0" fontId="33" fillId="7" borderId="12" xfId="0" applyNumberFormat="1" applyFont="1" applyFill="1" applyBorder="1" applyAlignment="1">
      <alignment horizontal="center" vertical="center" wrapText="1"/>
    </xf>
    <xf numFmtId="0" fontId="33" fillId="7" borderId="13" xfId="0" applyNumberFormat="1" applyFont="1" applyFill="1" applyBorder="1" applyAlignment="1">
      <alignment horizontal="center" vertical="center" wrapText="1"/>
    </xf>
    <xf numFmtId="3" fontId="20" fillId="0" borderId="0" xfId="0" applyNumberFormat="1" applyFont="1" applyBorder="1"/>
    <xf numFmtId="0" fontId="29" fillId="6" borderId="23" xfId="0" applyFont="1" applyFill="1" applyBorder="1" applyAlignment="1">
      <alignment horizontal="center" vertical="center"/>
    </xf>
    <xf numFmtId="0" fontId="29" fillId="6" borderId="8" xfId="0" applyFont="1" applyFill="1" applyBorder="1" applyAlignment="1">
      <alignment vertical="center"/>
    </xf>
    <xf numFmtId="3" fontId="29" fillId="9" borderId="24" xfId="0" applyNumberFormat="1" applyFont="1" applyFill="1" applyBorder="1" applyAlignment="1">
      <alignment vertical="center"/>
    </xf>
    <xf numFmtId="0" fontId="33" fillId="7" borderId="17" xfId="0" applyFont="1" applyFill="1" applyBorder="1" applyAlignment="1">
      <alignment horizontal="center" vertical="center" wrapText="1"/>
    </xf>
    <xf numFmtId="0" fontId="33" fillId="7" borderId="0" xfId="0" applyFont="1" applyFill="1" applyBorder="1" applyAlignment="1">
      <alignment horizontal="center" vertical="center" wrapText="1"/>
    </xf>
    <xf numFmtId="0" fontId="33" fillId="7" borderId="10" xfId="0" applyFont="1" applyFill="1" applyBorder="1" applyAlignment="1">
      <alignment horizontal="center" vertical="center" wrapText="1"/>
    </xf>
    <xf numFmtId="0" fontId="33" fillId="7" borderId="17" xfId="0" applyFont="1" applyFill="1" applyBorder="1" applyAlignment="1">
      <alignment horizontal="center" vertical="center"/>
    </xf>
    <xf numFmtId="0" fontId="33" fillId="7" borderId="0" xfId="0" applyFont="1" applyFill="1" applyBorder="1" applyAlignment="1">
      <alignment horizontal="center" vertical="center"/>
    </xf>
    <xf numFmtId="0" fontId="33" fillId="7" borderId="10" xfId="0" applyFont="1" applyFill="1" applyBorder="1" applyAlignment="1">
      <alignment horizontal="center" vertical="center"/>
    </xf>
    <xf numFmtId="0" fontId="33" fillId="7" borderId="12" xfId="0" applyFont="1" applyFill="1" applyBorder="1" applyAlignment="1">
      <alignment horizontal="center" vertical="center"/>
    </xf>
    <xf numFmtId="49" fontId="1" fillId="0" borderId="0" xfId="0" applyNumberFormat="1" applyFont="1" applyFill="1" applyAlignment="1">
      <alignment vertical="center" wrapText="1"/>
    </xf>
    <xf numFmtId="49" fontId="1" fillId="0" borderId="0" xfId="0" applyNumberFormat="1" applyFont="1" applyFill="1" applyAlignment="1">
      <alignment vertical="center"/>
    </xf>
    <xf numFmtId="0" fontId="33" fillId="7" borderId="12" xfId="0" applyFont="1" applyFill="1" applyBorder="1" applyAlignment="1">
      <alignment horizontal="center" vertical="center" wrapText="1"/>
    </xf>
    <xf numFmtId="1" fontId="34" fillId="8" borderId="16" xfId="12" applyNumberFormat="1" applyFont="1" applyFill="1" applyBorder="1" applyAlignment="1">
      <alignment vertical="center" wrapText="1"/>
    </xf>
    <xf numFmtId="165" fontId="28" fillId="0" borderId="0" xfId="12" applyNumberFormat="1" applyFont="1" applyFill="1" applyBorder="1" applyAlignment="1">
      <alignment vertical="center" wrapText="1"/>
    </xf>
    <xf numFmtId="165" fontId="28" fillId="0" borderId="13" xfId="12" applyNumberFormat="1" applyFont="1" applyFill="1" applyBorder="1" applyAlignment="1">
      <alignment vertical="center" wrapText="1"/>
    </xf>
    <xf numFmtId="43" fontId="21" fillId="0" borderId="0" xfId="12" applyFont="1" applyFill="1" applyBorder="1"/>
    <xf numFmtId="3" fontId="29" fillId="6" borderId="7" xfId="0" applyNumberFormat="1" applyFont="1" applyFill="1" applyBorder="1" applyAlignment="1">
      <alignment vertical="center"/>
    </xf>
    <xf numFmtId="43" fontId="20" fillId="6" borderId="0" xfId="12" applyFont="1" applyFill="1" applyBorder="1"/>
    <xf numFmtId="38" fontId="6" fillId="6" borderId="0" xfId="0" applyNumberFormat="1" applyFont="1" applyFill="1" applyBorder="1"/>
    <xf numFmtId="3" fontId="34" fillId="7" borderId="13" xfId="0" applyNumberFormat="1" applyFont="1" applyFill="1" applyBorder="1" applyAlignment="1">
      <alignment horizontal="right" vertical="center" wrapText="1"/>
    </xf>
    <xf numFmtId="3" fontId="34" fillId="8" borderId="13" xfId="0" applyNumberFormat="1" applyFont="1" applyFill="1" applyBorder="1" applyAlignment="1">
      <alignment vertical="center"/>
    </xf>
    <xf numFmtId="38" fontId="6" fillId="0" borderId="0" xfId="0" applyNumberFormat="1" applyFont="1"/>
    <xf numFmtId="3" fontId="28" fillId="6" borderId="7" xfId="12" quotePrefix="1" applyNumberFormat="1" applyFont="1" applyFill="1" applyBorder="1" applyAlignment="1">
      <alignment vertical="center" wrapText="1"/>
    </xf>
    <xf numFmtId="3" fontId="28" fillId="6" borderId="0" xfId="12" applyNumberFormat="1" applyFont="1" applyFill="1" applyBorder="1" applyAlignment="1">
      <alignment vertical="center" wrapText="1"/>
    </xf>
    <xf numFmtId="3" fontId="28" fillId="6" borderId="13" xfId="0" applyNumberFormat="1" applyFont="1" applyFill="1" applyBorder="1" applyAlignment="1">
      <alignment vertical="center" wrapText="1"/>
    </xf>
    <xf numFmtId="3" fontId="29" fillId="0" borderId="9" xfId="0" quotePrefix="1" applyNumberFormat="1" applyFont="1" applyFill="1" applyBorder="1" applyAlignment="1">
      <alignment horizontal="right" vertical="center" wrapText="1"/>
    </xf>
    <xf numFmtId="3" fontId="29" fillId="0" borderId="9" xfId="0" applyNumberFormat="1" applyFont="1" applyFill="1" applyBorder="1" applyAlignment="1">
      <alignment horizontal="right" vertical="center" wrapText="1"/>
    </xf>
    <xf numFmtId="3" fontId="29" fillId="0" borderId="7" xfId="0" applyNumberFormat="1" applyFont="1" applyFill="1" applyBorder="1" applyAlignment="1">
      <alignment horizontal="right" vertical="center" wrapText="1"/>
    </xf>
    <xf numFmtId="3" fontId="29" fillId="0" borderId="7" xfId="0" quotePrefix="1" applyNumberFormat="1" applyFont="1" applyFill="1" applyBorder="1" applyAlignment="1">
      <alignment horizontal="right" vertical="center" wrapText="1"/>
    </xf>
    <xf numFmtId="3" fontId="29" fillId="0" borderId="22" xfId="0" applyNumberFormat="1" applyFont="1" applyFill="1" applyBorder="1" applyAlignment="1">
      <alignment horizontal="right" vertical="center" wrapText="1"/>
    </xf>
    <xf numFmtId="3" fontId="28" fillId="0" borderId="24" xfId="0" applyNumberFormat="1" applyFont="1" applyFill="1" applyBorder="1" applyAlignment="1">
      <alignment horizontal="right" vertical="center" wrapText="1"/>
    </xf>
    <xf numFmtId="49" fontId="28" fillId="5" borderId="26" xfId="0" applyNumberFormat="1" applyFont="1" applyFill="1" applyBorder="1" applyAlignment="1">
      <alignment horizontal="center" vertical="center" wrapText="1"/>
    </xf>
    <xf numFmtId="3" fontId="28" fillId="0" borderId="8" xfId="0" applyNumberFormat="1" applyFont="1" applyFill="1" applyBorder="1" applyAlignment="1">
      <alignment horizontal="right" vertical="center" wrapText="1"/>
    </xf>
    <xf numFmtId="3" fontId="28" fillId="9" borderId="8" xfId="0" applyNumberFormat="1" applyFont="1" applyFill="1" applyBorder="1" applyAlignment="1">
      <alignment horizontal="right" vertical="center" wrapText="1"/>
    </xf>
    <xf numFmtId="3" fontId="54" fillId="9" borderId="25" xfId="0" applyNumberFormat="1" applyFont="1" applyFill="1" applyBorder="1" applyAlignment="1">
      <alignment horizontal="right" vertical="center" wrapText="1"/>
    </xf>
    <xf numFmtId="0" fontId="28" fillId="0" borderId="7" xfId="0" applyFont="1" applyFill="1" applyBorder="1" applyAlignment="1">
      <alignment horizontal="center" vertical="center" wrapText="1"/>
    </xf>
    <xf numFmtId="165" fontId="28" fillId="6" borderId="9" xfId="12" applyNumberFormat="1" applyFont="1" applyFill="1" applyBorder="1" applyAlignment="1">
      <alignment horizontal="right" vertical="center" wrapText="1"/>
    </xf>
    <xf numFmtId="10" fontId="28" fillId="6" borderId="22" xfId="10" applyNumberFormat="1" applyFont="1" applyFill="1" applyBorder="1" applyAlignment="1">
      <alignment horizontal="right" vertical="center" wrapText="1"/>
    </xf>
    <xf numFmtId="165" fontId="54" fillId="6" borderId="7" xfId="12" applyNumberFormat="1" applyFont="1" applyFill="1" applyBorder="1" applyAlignment="1">
      <alignment horizontal="right" vertical="center" wrapText="1"/>
    </xf>
    <xf numFmtId="10" fontId="29" fillId="6" borderId="9" xfId="10" applyNumberFormat="1" applyFont="1" applyFill="1" applyBorder="1" applyAlignment="1">
      <alignment horizontal="right" vertical="center" wrapText="1"/>
    </xf>
    <xf numFmtId="10" fontId="54" fillId="6" borderId="24" xfId="10" applyNumberFormat="1" applyFont="1" applyFill="1" applyBorder="1" applyAlignment="1">
      <alignment horizontal="right" vertical="center" wrapText="1"/>
    </xf>
    <xf numFmtId="10" fontId="28" fillId="6" borderId="24" xfId="10" applyNumberFormat="1" applyFont="1" applyFill="1" applyBorder="1" applyAlignment="1">
      <alignment horizontal="right" vertical="center" wrapText="1"/>
    </xf>
    <xf numFmtId="3" fontId="28" fillId="0" borderId="22" xfId="0" applyNumberFormat="1" applyFont="1" applyFill="1" applyBorder="1" applyAlignment="1">
      <alignment vertical="center"/>
    </xf>
    <xf numFmtId="3" fontId="28" fillId="0" borderId="24" xfId="0" applyNumberFormat="1" applyFont="1" applyFill="1" applyBorder="1" applyAlignment="1">
      <alignment vertical="center"/>
    </xf>
    <xf numFmtId="3" fontId="28" fillId="0" borderId="22" xfId="9" quotePrefix="1" applyNumberFormat="1" applyFont="1" applyFill="1" applyBorder="1" applyAlignment="1">
      <alignment vertical="center"/>
    </xf>
    <xf numFmtId="3" fontId="28" fillId="0" borderId="24" xfId="9" quotePrefix="1" applyNumberFormat="1" applyFont="1" applyFill="1" applyBorder="1" applyAlignment="1">
      <alignment vertical="center"/>
    </xf>
    <xf numFmtId="3" fontId="28" fillId="0" borderId="15" xfId="9" quotePrefix="1" applyNumberFormat="1" applyFont="1" applyFill="1" applyBorder="1" applyAlignment="1">
      <alignment vertical="center"/>
    </xf>
    <xf numFmtId="0" fontId="28" fillId="6" borderId="9" xfId="9" applyFont="1" applyFill="1" applyBorder="1" applyAlignment="1">
      <alignment horizontal="left" vertical="center" wrapText="1" indent="1"/>
    </xf>
    <xf numFmtId="3" fontId="28" fillId="6" borderId="22" xfId="9" quotePrefix="1" applyNumberFormat="1" applyFont="1" applyFill="1" applyBorder="1" applyAlignment="1">
      <alignment vertical="center"/>
    </xf>
    <xf numFmtId="3" fontId="28" fillId="6" borderId="24" xfId="0" quotePrefix="1" applyNumberFormat="1" applyFont="1" applyFill="1" applyBorder="1" applyAlignment="1">
      <alignment vertical="center" wrapText="1"/>
    </xf>
    <xf numFmtId="3" fontId="28" fillId="6" borderId="22" xfId="9" applyNumberFormat="1" applyFont="1" applyFill="1" applyBorder="1" applyAlignment="1">
      <alignment vertical="center"/>
    </xf>
    <xf numFmtId="3" fontId="28" fillId="6" borderId="24" xfId="9" applyNumberFormat="1" applyFont="1" applyFill="1" applyBorder="1" applyAlignment="1">
      <alignment vertical="center"/>
    </xf>
    <xf numFmtId="0" fontId="28" fillId="6" borderId="21" xfId="9" applyFont="1" applyFill="1" applyBorder="1" applyAlignment="1">
      <alignment horizontal="center" vertical="center"/>
    </xf>
    <xf numFmtId="0" fontId="28" fillId="6" borderId="9" xfId="9" applyFont="1" applyFill="1" applyBorder="1" applyAlignment="1">
      <alignment vertical="center" wrapText="1"/>
    </xf>
    <xf numFmtId="3" fontId="28" fillId="6" borderId="9" xfId="9" applyNumberFormat="1" applyFont="1" applyFill="1" applyBorder="1" applyAlignment="1">
      <alignment horizontal="right" vertical="center" wrapText="1"/>
    </xf>
    <xf numFmtId="3" fontId="29" fillId="6" borderId="13" xfId="9" quotePrefix="1" applyNumberFormat="1" applyFont="1" applyFill="1" applyBorder="1" applyAlignment="1">
      <alignment vertical="center" wrapText="1"/>
    </xf>
    <xf numFmtId="0" fontId="1" fillId="6" borderId="22" xfId="9" applyFont="1" applyFill="1" applyBorder="1" applyAlignment="1">
      <alignment vertical="center"/>
    </xf>
    <xf numFmtId="0" fontId="29" fillId="6" borderId="13" xfId="9" applyFont="1" applyFill="1" applyBorder="1" applyAlignment="1">
      <alignment vertical="center"/>
    </xf>
    <xf numFmtId="3" fontId="29" fillId="6" borderId="13" xfId="9" applyNumberFormat="1" applyFont="1" applyFill="1" applyBorder="1" applyAlignment="1">
      <alignment vertical="center"/>
    </xf>
    <xf numFmtId="0" fontId="28" fillId="6" borderId="23" xfId="9" applyFont="1" applyFill="1" applyBorder="1" applyAlignment="1">
      <alignment horizontal="center" vertical="center" wrapText="1"/>
    </xf>
    <xf numFmtId="0" fontId="28" fillId="6" borderId="7" xfId="9" applyFont="1" applyFill="1" applyBorder="1" applyAlignment="1">
      <alignment vertical="center" wrapText="1"/>
    </xf>
    <xf numFmtId="3" fontId="28" fillId="6" borderId="7" xfId="9" applyNumberFormat="1" applyFont="1" applyFill="1" applyBorder="1" applyAlignment="1">
      <alignment horizontal="right" vertical="center" wrapText="1"/>
    </xf>
    <xf numFmtId="0" fontId="28" fillId="6" borderId="22" xfId="9" applyFont="1" applyFill="1" applyBorder="1" applyAlignment="1">
      <alignment vertical="center"/>
    </xf>
    <xf numFmtId="0" fontId="28" fillId="6" borderId="24" xfId="9" applyFont="1" applyFill="1" applyBorder="1" applyAlignment="1">
      <alignment vertical="center"/>
    </xf>
    <xf numFmtId="0" fontId="28" fillId="6" borderId="23" xfId="9" applyFont="1" applyFill="1" applyBorder="1" applyAlignment="1">
      <alignment horizontal="center" vertical="center"/>
    </xf>
    <xf numFmtId="0" fontId="28" fillId="6" borderId="7" xfId="9" applyFont="1" applyFill="1" applyBorder="1" applyAlignment="1">
      <alignment horizontal="justify" vertical="center"/>
    </xf>
    <xf numFmtId="3" fontId="28" fillId="6" borderId="7" xfId="9" applyNumberFormat="1" applyFont="1" applyFill="1" applyBorder="1" applyAlignment="1">
      <alignment horizontal="right" vertical="center"/>
    </xf>
    <xf numFmtId="0" fontId="28" fillId="6" borderId="7" xfId="0" applyFont="1" applyFill="1" applyBorder="1" applyAlignment="1">
      <alignment horizontal="justify" vertical="center" wrapText="1"/>
    </xf>
    <xf numFmtId="0" fontId="28" fillId="6" borderId="7" xfId="9" applyFont="1" applyFill="1" applyBorder="1" applyAlignment="1">
      <alignment horizontal="justify" vertical="center" wrapText="1"/>
    </xf>
    <xf numFmtId="0" fontId="28" fillId="6" borderId="7" xfId="0" applyFont="1" applyFill="1" applyBorder="1" applyAlignment="1">
      <alignment horizontal="justify" vertical="center"/>
    </xf>
    <xf numFmtId="0" fontId="28" fillId="6" borderId="9" xfId="9" applyFont="1" applyFill="1" applyBorder="1" applyAlignment="1">
      <alignment vertical="center"/>
    </xf>
    <xf numFmtId="3" fontId="28" fillId="6" borderId="9" xfId="9" applyNumberFormat="1" applyFont="1" applyFill="1" applyBorder="1" applyAlignment="1">
      <alignment horizontal="right" vertical="center"/>
    </xf>
    <xf numFmtId="10" fontId="28" fillId="6" borderId="22" xfId="10" applyNumberFormat="1" applyFont="1" applyFill="1" applyBorder="1" applyAlignment="1">
      <alignment vertical="center"/>
    </xf>
    <xf numFmtId="10" fontId="28" fillId="6" borderId="9" xfId="9" applyNumberFormat="1" applyFont="1" applyFill="1" applyBorder="1" applyAlignment="1">
      <alignment vertical="center"/>
    </xf>
    <xf numFmtId="10" fontId="28" fillId="6" borderId="24" xfId="10" applyNumberFormat="1" applyFont="1" applyFill="1" applyBorder="1" applyAlignment="1">
      <alignment vertical="center"/>
    </xf>
    <xf numFmtId="10" fontId="28" fillId="6" borderId="13" xfId="10" applyNumberFormat="1" applyFont="1" applyFill="1" applyBorder="1" applyAlignment="1">
      <alignment vertical="center"/>
    </xf>
    <xf numFmtId="0" fontId="14" fillId="6" borderId="0" xfId="9" quotePrefix="1" applyFont="1" applyFill="1" applyBorder="1" applyAlignment="1">
      <alignment vertical="center"/>
    </xf>
    <xf numFmtId="0" fontId="21" fillId="6" borderId="0" xfId="9" applyFont="1" applyFill="1"/>
    <xf numFmtId="0" fontId="63" fillId="6" borderId="0" xfId="9" quotePrefix="1" applyFont="1" applyFill="1" applyBorder="1" applyAlignment="1">
      <alignment vertical="center"/>
    </xf>
    <xf numFmtId="3" fontId="28" fillId="9" borderId="20" xfId="0" applyNumberFormat="1" applyFont="1" applyFill="1" applyBorder="1" applyAlignment="1">
      <alignment horizontal="right" vertical="center"/>
    </xf>
    <xf numFmtId="10" fontId="28" fillId="6" borderId="15" xfId="10" applyNumberFormat="1" applyFont="1" applyFill="1" applyBorder="1" applyAlignment="1">
      <alignment vertical="center"/>
    </xf>
    <xf numFmtId="10" fontId="28" fillId="0" borderId="20" xfId="10" applyNumberFormat="1" applyFont="1" applyFill="1" applyBorder="1" applyAlignment="1">
      <alignment horizontal="right" vertical="center"/>
    </xf>
    <xf numFmtId="10" fontId="28" fillId="6" borderId="8" xfId="10" applyNumberFormat="1" applyFont="1" applyFill="1" applyBorder="1" applyAlignment="1">
      <alignment horizontal="right" vertical="center"/>
    </xf>
    <xf numFmtId="10" fontId="28" fillId="6" borderId="22" xfId="0" applyNumberFormat="1" applyFont="1" applyFill="1" applyBorder="1" applyAlignment="1">
      <alignment horizontal="right" vertical="center" wrapText="1"/>
    </xf>
    <xf numFmtId="10" fontId="28" fillId="6" borderId="13" xfId="0" applyNumberFormat="1" applyFont="1" applyFill="1" applyBorder="1" applyAlignment="1">
      <alignment horizontal="right" vertical="center" wrapText="1"/>
    </xf>
    <xf numFmtId="10" fontId="37" fillId="6" borderId="7" xfId="10" applyNumberFormat="1" applyFont="1" applyFill="1" applyBorder="1" applyAlignment="1">
      <alignment horizontal="right" vertical="center" wrapText="1"/>
    </xf>
    <xf numFmtId="10" fontId="37" fillId="6" borderId="24" xfId="10" applyNumberFormat="1" applyFont="1" applyFill="1" applyBorder="1" applyAlignment="1">
      <alignment horizontal="right" vertical="center" wrapText="1"/>
    </xf>
    <xf numFmtId="10" fontId="28" fillId="6" borderId="0" xfId="10" applyNumberFormat="1" applyFont="1" applyFill="1" applyBorder="1" applyAlignment="1">
      <alignment horizontal="right" vertical="center" wrapText="1"/>
    </xf>
    <xf numFmtId="10" fontId="34" fillId="8" borderId="16" xfId="10" applyNumberFormat="1" applyFont="1" applyFill="1" applyBorder="1" applyAlignment="1">
      <alignment horizontal="right" vertical="center" wrapText="1"/>
    </xf>
    <xf numFmtId="168" fontId="28" fillId="6" borderId="9" xfId="12" applyNumberFormat="1" applyFont="1" applyFill="1" applyBorder="1" applyAlignment="1">
      <alignment horizontal="right" vertical="center" wrapText="1"/>
    </xf>
    <xf numFmtId="168" fontId="28" fillId="6" borderId="16" xfId="12" applyNumberFormat="1" applyFont="1" applyFill="1" applyBorder="1" applyAlignment="1">
      <alignment horizontal="right" vertical="center" wrapText="1"/>
    </xf>
    <xf numFmtId="168" fontId="28" fillId="6" borderId="0" xfId="12" applyNumberFormat="1" applyFont="1" applyFill="1" applyBorder="1" applyAlignment="1">
      <alignment horizontal="right" vertical="center" wrapText="1"/>
    </xf>
    <xf numFmtId="165" fontId="28" fillId="6" borderId="0" xfId="12" applyNumberFormat="1" applyFont="1" applyFill="1" applyBorder="1" applyAlignment="1">
      <alignment horizontal="right" vertical="center" wrapText="1"/>
    </xf>
    <xf numFmtId="0" fontId="37" fillId="6" borderId="23" xfId="0" applyFont="1" applyFill="1" applyBorder="1" applyAlignment="1">
      <alignment horizontal="center" vertical="center"/>
    </xf>
    <xf numFmtId="0" fontId="37" fillId="6" borderId="7" xfId="0" applyFont="1" applyFill="1" applyBorder="1" applyAlignment="1">
      <alignment vertical="center"/>
    </xf>
    <xf numFmtId="3" fontId="28" fillId="6" borderId="22" xfId="12" applyNumberFormat="1" applyFont="1" applyFill="1" applyBorder="1" applyAlignment="1">
      <alignment horizontal="right" vertical="center" wrapText="1"/>
    </xf>
    <xf numFmtId="10" fontId="34" fillId="9" borderId="16" xfId="10" applyNumberFormat="1" applyFont="1" applyFill="1" applyBorder="1" applyAlignment="1">
      <alignment horizontal="right" vertical="center"/>
    </xf>
    <xf numFmtId="10" fontId="54" fillId="6" borderId="9" xfId="10" applyNumberFormat="1" applyFont="1" applyFill="1" applyBorder="1" applyAlignment="1">
      <alignment horizontal="right" vertical="center" wrapText="1"/>
    </xf>
    <xf numFmtId="0" fontId="34" fillId="9" borderId="16" xfId="0" applyFont="1" applyFill="1" applyBorder="1" applyAlignment="1">
      <alignment horizontal="right" vertical="center"/>
    </xf>
    <xf numFmtId="10" fontId="28" fillId="0" borderId="9" xfId="10" applyNumberFormat="1" applyFont="1" applyFill="1" applyBorder="1" applyAlignment="1">
      <alignment horizontal="right" vertical="center" wrapText="1"/>
    </xf>
    <xf numFmtId="10" fontId="28" fillId="0" borderId="7" xfId="10" applyNumberFormat="1" applyFont="1" applyFill="1" applyBorder="1" applyAlignment="1">
      <alignment horizontal="right" vertical="center" wrapText="1"/>
    </xf>
    <xf numFmtId="165" fontId="37" fillId="6" borderId="9" xfId="12" applyNumberFormat="1" applyFont="1" applyFill="1" applyBorder="1" applyAlignment="1">
      <alignment vertical="center"/>
    </xf>
    <xf numFmtId="165" fontId="37" fillId="9" borderId="9" xfId="12" applyNumberFormat="1" applyFont="1" applyFill="1" applyBorder="1" applyAlignment="1">
      <alignment vertical="center"/>
    </xf>
    <xf numFmtId="165" fontId="37" fillId="9" borderId="22" xfId="12" applyNumberFormat="1" applyFont="1" applyFill="1" applyBorder="1" applyAlignment="1">
      <alignment vertical="center"/>
    </xf>
    <xf numFmtId="165" fontId="28" fillId="6" borderId="16" xfId="12" applyNumberFormat="1" applyFont="1" applyFill="1" applyBorder="1" applyAlignment="1">
      <alignment vertical="center"/>
    </xf>
    <xf numFmtId="165" fontId="28" fillId="6" borderId="15" xfId="12" applyNumberFormat="1" applyFont="1" applyFill="1" applyBorder="1" applyAlignment="1">
      <alignment vertical="center"/>
    </xf>
    <xf numFmtId="165" fontId="28" fillId="6" borderId="9" xfId="12" applyNumberFormat="1" applyFont="1" applyFill="1" applyBorder="1" applyAlignment="1">
      <alignment vertical="center"/>
    </xf>
    <xf numFmtId="165" fontId="28" fillId="6" borderId="22" xfId="12" applyNumberFormat="1" applyFont="1" applyFill="1" applyBorder="1" applyAlignment="1">
      <alignment vertical="center"/>
    </xf>
    <xf numFmtId="170" fontId="6" fillId="6" borderId="0" xfId="0" applyNumberFormat="1" applyFont="1" applyFill="1"/>
    <xf numFmtId="0" fontId="33" fillId="7" borderId="0" xfId="0" applyFont="1" applyFill="1" applyBorder="1" applyAlignment="1">
      <alignment horizontal="center" vertical="center" wrapText="1"/>
    </xf>
    <xf numFmtId="0" fontId="1" fillId="0" borderId="0" xfId="0" applyFont="1" applyFill="1" applyAlignment="1">
      <alignment horizontal="center" vertical="center" wrapText="1"/>
    </xf>
    <xf numFmtId="14" fontId="33" fillId="7" borderId="17" xfId="0" applyNumberFormat="1" applyFont="1" applyFill="1" applyBorder="1" applyAlignment="1">
      <alignment horizontal="center" vertical="center" wrapText="1"/>
    </xf>
    <xf numFmtId="14" fontId="33" fillId="7" borderId="11" xfId="0" applyNumberFormat="1" applyFont="1" applyFill="1" applyBorder="1" applyAlignment="1">
      <alignment horizontal="center" vertical="center" wrapText="1"/>
    </xf>
    <xf numFmtId="3" fontId="6" fillId="0" borderId="0" xfId="0" applyNumberFormat="1" applyFont="1" applyFill="1" applyBorder="1"/>
    <xf numFmtId="3" fontId="28" fillId="6" borderId="13" xfId="0" applyNumberFormat="1" applyFont="1" applyFill="1" applyBorder="1" applyAlignment="1">
      <alignment horizontal="right" vertical="center" wrapText="1"/>
    </xf>
    <xf numFmtId="10" fontId="28" fillId="9" borderId="24" xfId="10" applyNumberFormat="1" applyFont="1" applyFill="1" applyBorder="1" applyAlignment="1">
      <alignment horizontal="right" vertical="center" wrapText="1"/>
    </xf>
    <xf numFmtId="10" fontId="28" fillId="6" borderId="7" xfId="10" applyNumberFormat="1" applyFont="1" applyFill="1" applyBorder="1" applyAlignment="1">
      <alignment horizontal="center" vertical="center" wrapText="1"/>
    </xf>
    <xf numFmtId="10" fontId="28" fillId="6" borderId="24" xfId="10" applyNumberFormat="1" applyFont="1" applyFill="1" applyBorder="1" applyAlignment="1">
      <alignment horizontal="center" vertical="center" wrapText="1"/>
    </xf>
    <xf numFmtId="10" fontId="1" fillId="0" borderId="0" xfId="10" applyNumberFormat="1" applyFont="1" applyFill="1"/>
    <xf numFmtId="10" fontId="28" fillId="9" borderId="7" xfId="10" applyNumberFormat="1" applyFont="1" applyFill="1" applyBorder="1" applyAlignment="1">
      <alignment horizontal="center" vertical="center" wrapText="1"/>
    </xf>
    <xf numFmtId="10" fontId="28" fillId="9" borderId="24" xfId="10" applyNumberFormat="1" applyFont="1" applyFill="1" applyBorder="1" applyAlignment="1">
      <alignment horizontal="center" vertical="center" wrapText="1"/>
    </xf>
    <xf numFmtId="0" fontId="28" fillId="6" borderId="20" xfId="0" applyFont="1" applyFill="1" applyBorder="1" applyAlignment="1">
      <alignment horizontal="left" vertical="center" wrapText="1"/>
    </xf>
    <xf numFmtId="0" fontId="28" fillId="9" borderId="20" xfId="0" applyFont="1" applyFill="1" applyBorder="1" applyAlignment="1">
      <alignment horizontal="center" vertical="center" wrapText="1"/>
    </xf>
    <xf numFmtId="10" fontId="28" fillId="9" borderId="20" xfId="10" applyNumberFormat="1" applyFont="1" applyFill="1" applyBorder="1" applyAlignment="1">
      <alignment horizontal="center" vertical="center" wrapText="1"/>
    </xf>
    <xf numFmtId="10" fontId="28" fillId="9" borderId="19" xfId="10" applyNumberFormat="1" applyFont="1" applyFill="1" applyBorder="1" applyAlignment="1">
      <alignment horizontal="center" vertical="center" wrapText="1"/>
    </xf>
    <xf numFmtId="3" fontId="28" fillId="6" borderId="20" xfId="0" applyNumberFormat="1" applyFont="1" applyFill="1" applyBorder="1" applyAlignment="1">
      <alignment horizontal="right" vertical="center" wrapText="1"/>
    </xf>
    <xf numFmtId="10" fontId="28" fillId="6" borderId="20" xfId="10" applyNumberFormat="1" applyFont="1" applyFill="1" applyBorder="1" applyAlignment="1">
      <alignment horizontal="right" vertical="center" wrapText="1"/>
    </xf>
    <xf numFmtId="10" fontId="28" fillId="6" borderId="19" xfId="10" applyNumberFormat="1" applyFont="1" applyFill="1" applyBorder="1" applyAlignment="1">
      <alignment horizontal="right" vertical="center" wrapText="1"/>
    </xf>
    <xf numFmtId="0" fontId="23" fillId="0" borderId="0" xfId="0" applyFont="1" applyFill="1" applyAlignment="1">
      <alignment horizontal="center"/>
    </xf>
    <xf numFmtId="0" fontId="1" fillId="0" borderId="0" xfId="0" applyFont="1" applyFill="1" applyAlignment="1">
      <alignment horizontal="center"/>
    </xf>
    <xf numFmtId="10" fontId="28" fillId="6" borderId="9" xfId="10" applyNumberFormat="1" applyFont="1" applyFill="1" applyBorder="1" applyAlignment="1">
      <alignment horizontal="center" vertical="center" wrapText="1"/>
    </xf>
    <xf numFmtId="10" fontId="28" fillId="6" borderId="22" xfId="10" applyNumberFormat="1" applyFont="1" applyFill="1" applyBorder="1" applyAlignment="1">
      <alignment horizontal="center" vertical="center" wrapText="1"/>
    </xf>
    <xf numFmtId="0" fontId="28" fillId="6" borderId="20" xfId="0" applyFont="1" applyFill="1" applyBorder="1" applyAlignment="1">
      <alignment vertical="center" wrapText="1"/>
    </xf>
    <xf numFmtId="0" fontId="28" fillId="6" borderId="20" xfId="0" applyFont="1" applyFill="1" applyBorder="1" applyAlignment="1">
      <alignment horizontal="center" vertical="center" wrapText="1"/>
    </xf>
    <xf numFmtId="10" fontId="28" fillId="6" borderId="20" xfId="10" applyNumberFormat="1" applyFont="1" applyFill="1" applyBorder="1" applyAlignment="1">
      <alignment horizontal="center" vertical="center" wrapText="1"/>
    </xf>
    <xf numFmtId="10" fontId="28" fillId="6" borderId="19" xfId="10" applyNumberFormat="1" applyFont="1" applyFill="1" applyBorder="1" applyAlignment="1">
      <alignment horizontal="center" vertical="center" wrapText="1"/>
    </xf>
    <xf numFmtId="165" fontId="28" fillId="6" borderId="9" xfId="12" applyNumberFormat="1" applyFont="1" applyFill="1" applyBorder="1" applyAlignment="1">
      <alignment vertical="center" wrapText="1"/>
    </xf>
    <xf numFmtId="165" fontId="37" fillId="6" borderId="9" xfId="12" applyNumberFormat="1" applyFont="1" applyFill="1" applyBorder="1" applyAlignment="1">
      <alignment vertical="center" wrapText="1"/>
    </xf>
    <xf numFmtId="165" fontId="28" fillId="6" borderId="7" xfId="12" applyNumberFormat="1" applyFont="1" applyFill="1" applyBorder="1" applyAlignment="1">
      <alignment vertical="center" wrapText="1"/>
    </xf>
    <xf numFmtId="0" fontId="28" fillId="6" borderId="9" xfId="0" applyFont="1" applyFill="1" applyBorder="1" applyAlignment="1">
      <alignment horizontal="justify" vertical="center" wrapText="1"/>
    </xf>
    <xf numFmtId="165" fontId="28" fillId="6" borderId="22" xfId="12" applyNumberFormat="1" applyFont="1" applyFill="1" applyBorder="1" applyAlignment="1">
      <alignment horizontal="center" vertical="center" wrapText="1"/>
    </xf>
    <xf numFmtId="3" fontId="29" fillId="6" borderId="0" xfId="0" applyNumberFormat="1" applyFont="1" applyFill="1" applyBorder="1" applyAlignment="1">
      <alignment horizontal="right" vertical="center" wrapText="1"/>
    </xf>
    <xf numFmtId="3" fontId="29" fillId="6" borderId="9" xfId="0" applyNumberFormat="1" applyFont="1" applyFill="1" applyBorder="1" applyAlignment="1">
      <alignment horizontal="right" vertical="center" wrapText="1"/>
    </xf>
    <xf numFmtId="3" fontId="29" fillId="6" borderId="7" xfId="0" applyNumberFormat="1" applyFont="1" applyFill="1" applyBorder="1" applyAlignment="1">
      <alignment horizontal="right" vertical="center" wrapText="1"/>
    </xf>
    <xf numFmtId="10" fontId="28" fillId="6" borderId="9" xfId="0" applyNumberFormat="1" applyFont="1" applyFill="1" applyBorder="1" applyAlignment="1">
      <alignment horizontal="right" vertical="center" wrapText="1"/>
    </xf>
    <xf numFmtId="0" fontId="1" fillId="6" borderId="22" xfId="0" applyFont="1" applyFill="1" applyBorder="1"/>
    <xf numFmtId="10" fontId="28" fillId="6" borderId="7" xfId="0" applyNumberFormat="1" applyFont="1" applyFill="1" applyBorder="1" applyAlignment="1">
      <alignment horizontal="right" vertical="center" wrapText="1"/>
    </xf>
    <xf numFmtId="0" fontId="1" fillId="6" borderId="24" xfId="0" applyFont="1" applyFill="1" applyBorder="1"/>
    <xf numFmtId="0" fontId="28" fillId="6" borderId="0" xfId="0" applyFont="1" applyFill="1" applyBorder="1" applyAlignment="1">
      <alignment horizontal="justify" vertical="center" wrapText="1"/>
    </xf>
    <xf numFmtId="0" fontId="1" fillId="6" borderId="13" xfId="0" applyFont="1" applyFill="1" applyBorder="1"/>
    <xf numFmtId="0" fontId="28" fillId="6" borderId="9" xfId="0" applyFont="1" applyFill="1" applyBorder="1" applyAlignment="1">
      <alignment horizontal="right" vertical="center" wrapText="1"/>
    </xf>
    <xf numFmtId="0" fontId="28" fillId="6" borderId="16" xfId="0" applyFont="1" applyFill="1" applyBorder="1" applyAlignment="1">
      <alignment horizontal="right" vertical="center" wrapText="1"/>
    </xf>
    <xf numFmtId="0" fontId="1" fillId="6" borderId="22" xfId="0" applyFont="1" applyFill="1" applyBorder="1" applyAlignment="1">
      <alignment vertical="center" wrapText="1"/>
    </xf>
    <xf numFmtId="3" fontId="28" fillId="6" borderId="19" xfId="0" applyNumberFormat="1" applyFont="1" applyFill="1" applyBorder="1" applyAlignment="1">
      <alignment vertical="center" wrapText="1"/>
    </xf>
    <xf numFmtId="49" fontId="33" fillId="7" borderId="17" xfId="0" applyNumberFormat="1" applyFont="1" applyFill="1" applyBorder="1" applyAlignment="1">
      <alignment horizontal="center" vertical="center" wrapText="1"/>
    </xf>
    <xf numFmtId="49" fontId="33" fillId="7" borderId="0" xfId="0" applyNumberFormat="1" applyFont="1" applyFill="1" applyBorder="1" applyAlignment="1">
      <alignment horizontal="center" vertical="center" wrapText="1"/>
    </xf>
    <xf numFmtId="49" fontId="33" fillId="7" borderId="13" xfId="0" applyNumberFormat="1" applyFont="1" applyFill="1" applyBorder="1" applyAlignment="1">
      <alignment horizontal="center" vertical="center" wrapText="1"/>
    </xf>
    <xf numFmtId="168" fontId="28" fillId="6" borderId="7" xfId="12" applyNumberFormat="1" applyFont="1" applyFill="1" applyBorder="1" applyAlignment="1">
      <alignment horizontal="right" vertical="center" wrapText="1"/>
    </xf>
    <xf numFmtId="165" fontId="37" fillId="6" borderId="7" xfId="12" applyNumberFormat="1" applyFont="1" applyFill="1" applyBorder="1" applyAlignment="1">
      <alignment horizontal="right" vertical="center" wrapText="1"/>
    </xf>
    <xf numFmtId="168" fontId="37" fillId="6" borderId="7" xfId="12" applyNumberFormat="1" applyFont="1" applyFill="1" applyBorder="1" applyAlignment="1">
      <alignment horizontal="right" vertical="center" wrapText="1"/>
    </xf>
    <xf numFmtId="168" fontId="37" fillId="6" borderId="24" xfId="12" applyNumberFormat="1" applyFont="1" applyFill="1" applyBorder="1" applyAlignment="1">
      <alignment horizontal="right" vertical="center" wrapText="1"/>
    </xf>
    <xf numFmtId="3" fontId="37" fillId="6" borderId="0" xfId="0" applyNumberFormat="1" applyFont="1" applyFill="1" applyBorder="1" applyAlignment="1">
      <alignment horizontal="right" vertical="center" wrapText="1"/>
    </xf>
    <xf numFmtId="3" fontId="37" fillId="6" borderId="13" xfId="0" applyNumberFormat="1" applyFont="1" applyFill="1" applyBorder="1" applyAlignment="1">
      <alignment horizontal="right" vertical="center" wrapText="1"/>
    </xf>
    <xf numFmtId="0" fontId="28" fillId="6" borderId="9" xfId="0" applyFont="1" applyFill="1" applyBorder="1" applyAlignment="1">
      <alignment horizontal="center" vertical="center" wrapText="1"/>
    </xf>
    <xf numFmtId="0" fontId="37" fillId="6" borderId="7" xfId="0" applyFont="1" applyFill="1" applyBorder="1" applyAlignment="1">
      <alignment horizontal="center" vertical="center" wrapText="1"/>
    </xf>
    <xf numFmtId="3" fontId="28" fillId="0" borderId="9" xfId="0" applyNumberFormat="1" applyFont="1" applyFill="1" applyBorder="1" applyAlignment="1">
      <alignment horizontal="center" vertical="center" wrapText="1"/>
    </xf>
    <xf numFmtId="3" fontId="37" fillId="0" borderId="7" xfId="0" applyNumberFormat="1" applyFont="1" applyFill="1" applyBorder="1" applyAlignment="1">
      <alignment horizontal="center" vertical="center" wrapText="1"/>
    </xf>
    <xf numFmtId="3" fontId="28" fillId="0" borderId="22" xfId="0" applyNumberFormat="1" applyFont="1" applyFill="1" applyBorder="1" applyAlignment="1">
      <alignment horizontal="center" vertical="center" wrapText="1"/>
    </xf>
    <xf numFmtId="3" fontId="37" fillId="0" borderId="24" xfId="0" applyNumberFormat="1" applyFont="1" applyFill="1" applyBorder="1" applyAlignment="1">
      <alignment horizontal="center" vertical="center" wrapText="1"/>
    </xf>
    <xf numFmtId="10" fontId="28" fillId="6" borderId="24" xfId="10" applyNumberFormat="1" applyFont="1" applyFill="1" applyBorder="1" applyAlignment="1">
      <alignment horizontal="right" vertical="center"/>
    </xf>
    <xf numFmtId="10" fontId="28" fillId="0" borderId="9" xfId="0" applyNumberFormat="1" applyFont="1" applyFill="1" applyBorder="1" applyAlignment="1">
      <alignment horizontal="right" vertical="center"/>
    </xf>
    <xf numFmtId="3" fontId="28" fillId="0" borderId="24" xfId="0" applyNumberFormat="1" applyFont="1" applyFill="1" applyBorder="1" applyAlignment="1">
      <alignment horizontal="center" vertical="center"/>
    </xf>
    <xf numFmtId="171" fontId="21" fillId="0" borderId="0" xfId="10" applyNumberFormat="1" applyFont="1"/>
    <xf numFmtId="10" fontId="28" fillId="6" borderId="0" xfId="10" applyNumberFormat="1" applyFont="1" applyFill="1" applyBorder="1" applyAlignment="1">
      <alignment vertical="center" wrapText="1"/>
    </xf>
    <xf numFmtId="10" fontId="28" fillId="6" borderId="25" xfId="10" applyNumberFormat="1" applyFont="1" applyFill="1" applyBorder="1" applyAlignment="1">
      <alignment vertical="center" wrapText="1"/>
    </xf>
    <xf numFmtId="165" fontId="28" fillId="6" borderId="9" xfId="12" applyNumberFormat="1" applyFont="1" applyFill="1" applyBorder="1" applyAlignment="1">
      <alignment horizontal="center" vertical="center" wrapText="1"/>
    </xf>
    <xf numFmtId="165" fontId="28" fillId="6" borderId="7" xfId="12" applyNumberFormat="1" applyFont="1" applyFill="1" applyBorder="1" applyAlignment="1">
      <alignment horizontal="center" vertical="center" wrapText="1"/>
    </xf>
    <xf numFmtId="165" fontId="28" fillId="6" borderId="0" xfId="12" applyNumberFormat="1" applyFont="1" applyFill="1" applyBorder="1" applyAlignment="1">
      <alignment horizontal="center" vertical="center" wrapText="1"/>
    </xf>
    <xf numFmtId="165" fontId="28" fillId="6" borderId="24" xfId="12" applyNumberFormat="1" applyFont="1" applyFill="1" applyBorder="1" applyAlignment="1">
      <alignment horizontal="center" vertical="center" wrapText="1"/>
    </xf>
    <xf numFmtId="165" fontId="28" fillId="6" borderId="13" xfId="12" applyNumberFormat="1" applyFont="1" applyFill="1" applyBorder="1" applyAlignment="1">
      <alignment horizontal="center" vertical="center" wrapText="1"/>
    </xf>
    <xf numFmtId="165" fontId="54" fillId="6" borderId="0" xfId="12" applyNumberFormat="1" applyFont="1" applyFill="1" applyBorder="1" applyAlignment="1">
      <alignment horizontal="right" vertical="center" wrapText="1"/>
    </xf>
    <xf numFmtId="10" fontId="54" fillId="6" borderId="0" xfId="10" applyNumberFormat="1" applyFont="1" applyFill="1" applyBorder="1" applyAlignment="1">
      <alignment horizontal="right" vertical="center" wrapText="1"/>
    </xf>
    <xf numFmtId="10" fontId="54" fillId="6" borderId="13" xfId="10" applyNumberFormat="1" applyFont="1" applyFill="1" applyBorder="1" applyAlignment="1">
      <alignment horizontal="right" vertical="center" wrapText="1"/>
    </xf>
    <xf numFmtId="3" fontId="37" fillId="6" borderId="9" xfId="0" applyNumberFormat="1" applyFont="1" applyFill="1" applyBorder="1" applyAlignment="1">
      <alignment vertical="center" wrapText="1"/>
    </xf>
    <xf numFmtId="3" fontId="37" fillId="6" borderId="22" xfId="0" applyNumberFormat="1" applyFont="1" applyFill="1" applyBorder="1" applyAlignment="1">
      <alignment vertical="center" wrapText="1"/>
    </xf>
    <xf numFmtId="0" fontId="28" fillId="9" borderId="9" xfId="0" applyFont="1" applyFill="1" applyBorder="1"/>
    <xf numFmtId="0" fontId="28" fillId="9" borderId="22" xfId="0" applyFont="1" applyFill="1" applyBorder="1"/>
    <xf numFmtId="0" fontId="28" fillId="9" borderId="7" xfId="0" applyFont="1" applyFill="1" applyBorder="1"/>
    <xf numFmtId="0" fontId="28" fillId="9" borderId="24" xfId="0" applyFont="1" applyFill="1" applyBorder="1"/>
    <xf numFmtId="0" fontId="28" fillId="9" borderId="0" xfId="0" applyFont="1" applyFill="1" applyBorder="1"/>
    <xf numFmtId="0" fontId="28" fillId="9" borderId="13" xfId="0" applyFont="1" applyFill="1" applyBorder="1"/>
    <xf numFmtId="0" fontId="33" fillId="7" borderId="0" xfId="0" applyNumberFormat="1" applyFont="1" applyFill="1" applyBorder="1" applyAlignment="1">
      <alignment horizontal="center" vertical="center" wrapText="1"/>
    </xf>
    <xf numFmtId="0" fontId="28" fillId="6" borderId="21" xfId="0" applyFont="1" applyFill="1" applyBorder="1" applyAlignment="1">
      <alignment horizontal="left" vertical="center" wrapText="1"/>
    </xf>
    <xf numFmtId="14" fontId="33" fillId="7" borderId="10" xfId="0" applyNumberFormat="1" applyFont="1" applyFill="1" applyBorder="1" applyAlignment="1">
      <alignment horizontal="center" vertical="center" wrapText="1"/>
    </xf>
    <xf numFmtId="14" fontId="33" fillId="7" borderId="12" xfId="0" applyNumberFormat="1" applyFont="1" applyFill="1" applyBorder="1" applyAlignment="1">
      <alignment horizontal="center" vertical="center" wrapText="1"/>
    </xf>
    <xf numFmtId="0" fontId="34" fillId="8" borderId="12" xfId="0" applyFont="1" applyFill="1" applyBorder="1" applyAlignment="1">
      <alignment horizontal="center" vertical="center"/>
    </xf>
    <xf numFmtId="0" fontId="34" fillId="8" borderId="0" xfId="0" applyFont="1" applyFill="1" applyBorder="1" applyAlignment="1">
      <alignment horizontal="left" vertical="center"/>
    </xf>
    <xf numFmtId="0" fontId="34" fillId="8" borderId="13" xfId="0" applyFont="1" applyFill="1" applyBorder="1" applyAlignment="1">
      <alignment horizontal="left" vertical="center"/>
    </xf>
    <xf numFmtId="14" fontId="33" fillId="7" borderId="17" xfId="0" applyNumberFormat="1" applyFont="1" applyFill="1" applyBorder="1" applyAlignment="1">
      <alignment horizontal="center" vertical="center" wrapText="1"/>
    </xf>
    <xf numFmtId="14" fontId="33" fillId="7" borderId="0" xfId="0" applyNumberFormat="1" applyFont="1" applyFill="1" applyBorder="1" applyAlignment="1">
      <alignment horizontal="center" vertical="center" wrapText="1"/>
    </xf>
    <xf numFmtId="14" fontId="33" fillId="7" borderId="11" xfId="0" applyNumberFormat="1" applyFont="1" applyFill="1" applyBorder="1" applyAlignment="1">
      <alignment horizontal="center" vertical="center" wrapText="1"/>
    </xf>
    <xf numFmtId="0" fontId="73" fillId="0" borderId="0" xfId="0" applyFont="1" applyFill="1" applyBorder="1" applyAlignment="1">
      <alignment vertical="center"/>
    </xf>
    <xf numFmtId="0" fontId="72" fillId="6" borderId="0" xfId="0" applyFont="1" applyFill="1"/>
    <xf numFmtId="3" fontId="28" fillId="6" borderId="16" xfId="0" applyNumberFormat="1" applyFont="1" applyFill="1" applyBorder="1" applyAlignment="1">
      <alignment vertical="center"/>
    </xf>
    <xf numFmtId="3" fontId="28" fillId="6" borderId="9" xfId="0" applyNumberFormat="1" applyFont="1" applyFill="1" applyBorder="1"/>
    <xf numFmtId="0" fontId="74" fillId="7" borderId="10" xfId="0" applyFont="1" applyFill="1" applyBorder="1" applyAlignment="1">
      <alignment horizontal="center" vertical="center" wrapText="1"/>
    </xf>
    <xf numFmtId="49" fontId="74" fillId="7" borderId="17" xfId="0" applyNumberFormat="1" applyFont="1" applyFill="1" applyBorder="1" applyAlignment="1">
      <alignment horizontal="center" vertical="center" wrapText="1"/>
    </xf>
    <xf numFmtId="14" fontId="74" fillId="7" borderId="17" xfId="0" applyNumberFormat="1" applyFont="1" applyFill="1" applyBorder="1" applyAlignment="1" applyProtection="1">
      <alignment horizontal="center" vertical="center" wrapText="1"/>
    </xf>
    <xf numFmtId="14" fontId="74" fillId="7" borderId="11" xfId="0" applyNumberFormat="1" applyFont="1" applyFill="1" applyBorder="1" applyAlignment="1" applyProtection="1">
      <alignment horizontal="center" vertical="center" wrapText="1"/>
    </xf>
    <xf numFmtId="38" fontId="34" fillId="8" borderId="12" xfId="0" applyNumberFormat="1" applyFont="1" applyFill="1" applyBorder="1" applyAlignment="1">
      <alignment horizontal="left"/>
    </xf>
    <xf numFmtId="38" fontId="75" fillId="10" borderId="0" xfId="0" applyNumberFormat="1" applyFont="1" applyFill="1" applyBorder="1" applyAlignment="1">
      <alignment wrapText="1"/>
    </xf>
    <xf numFmtId="38" fontId="75" fillId="10" borderId="13" xfId="0" applyNumberFormat="1" applyFont="1" applyFill="1" applyBorder="1" applyAlignment="1">
      <alignment wrapText="1"/>
    </xf>
    <xf numFmtId="10" fontId="28" fillId="6" borderId="9" xfId="10" applyNumberFormat="1" applyFont="1" applyFill="1" applyBorder="1" applyAlignment="1">
      <alignment horizontal="right" vertical="center"/>
    </xf>
    <xf numFmtId="0" fontId="0" fillId="0" borderId="0" xfId="0" applyFont="1" applyAlignment="1">
      <alignment vertical="center"/>
    </xf>
    <xf numFmtId="10" fontId="28" fillId="6" borderId="7" xfId="10" applyNumberFormat="1" applyFont="1" applyFill="1" applyBorder="1" applyAlignment="1">
      <alignment horizontal="right" vertical="center"/>
    </xf>
    <xf numFmtId="10" fontId="28" fillId="6" borderId="0" xfId="10" applyNumberFormat="1" applyFont="1" applyFill="1" applyBorder="1" applyAlignment="1">
      <alignment horizontal="right" vertical="center"/>
    </xf>
    <xf numFmtId="10" fontId="28" fillId="6" borderId="16" xfId="10" applyNumberFormat="1" applyFont="1" applyFill="1" applyBorder="1" applyAlignment="1">
      <alignment horizontal="right" vertical="center"/>
    </xf>
    <xf numFmtId="10" fontId="28" fillId="6" borderId="16" xfId="0" applyNumberFormat="1" applyFont="1" applyFill="1" applyBorder="1" applyAlignment="1">
      <alignment horizontal="right" vertical="center"/>
    </xf>
    <xf numFmtId="0" fontId="14" fillId="0" borderId="0" xfId="0" applyFont="1" applyFill="1" applyAlignment="1">
      <alignment vertical="center"/>
    </xf>
    <xf numFmtId="10" fontId="28" fillId="6" borderId="13" xfId="10" applyNumberFormat="1" applyFont="1" applyFill="1" applyBorder="1" applyAlignment="1">
      <alignment horizontal="right" vertical="center"/>
    </xf>
    <xf numFmtId="10" fontId="28" fillId="6" borderId="15" xfId="10" applyNumberFormat="1" applyFont="1" applyFill="1" applyBorder="1" applyAlignment="1">
      <alignment horizontal="right" vertical="center"/>
    </xf>
    <xf numFmtId="3" fontId="28" fillId="6" borderId="8" xfId="0" applyNumberFormat="1" applyFont="1" applyFill="1" applyBorder="1" applyAlignment="1">
      <alignment vertical="center" wrapText="1"/>
    </xf>
    <xf numFmtId="3" fontId="28" fillId="6" borderId="20" xfId="0" applyNumberFormat="1" applyFont="1" applyFill="1" applyBorder="1" applyAlignment="1">
      <alignment vertical="center" wrapText="1"/>
    </xf>
    <xf numFmtId="3" fontId="28" fillId="6" borderId="19" xfId="0" applyNumberFormat="1" applyFont="1" applyFill="1" applyBorder="1" applyAlignment="1">
      <alignment horizontal="center" vertical="center"/>
    </xf>
    <xf numFmtId="172" fontId="1" fillId="0" borderId="0" xfId="0" applyNumberFormat="1" applyFont="1" applyBorder="1" applyAlignment="1">
      <alignment vertical="center"/>
    </xf>
    <xf numFmtId="0" fontId="37" fillId="6" borderId="8" xfId="0" applyFont="1" applyFill="1" applyBorder="1" applyAlignment="1">
      <alignment vertical="center"/>
    </xf>
    <xf numFmtId="3" fontId="37" fillId="6" borderId="0" xfId="0" applyNumberFormat="1" applyFont="1" applyFill="1" applyBorder="1" applyAlignment="1">
      <alignment vertical="center"/>
    </xf>
    <xf numFmtId="3" fontId="37" fillId="6" borderId="7" xfId="0" applyNumberFormat="1" applyFont="1" applyFill="1" applyBorder="1" applyAlignment="1">
      <alignment vertical="center"/>
    </xf>
    <xf numFmtId="3" fontId="37" fillId="6" borderId="8" xfId="0" applyNumberFormat="1" applyFont="1" applyFill="1" applyBorder="1" applyAlignment="1">
      <alignment vertical="center"/>
    </xf>
    <xf numFmtId="0" fontId="37" fillId="6" borderId="26" xfId="0" applyFont="1" applyFill="1" applyBorder="1" applyAlignment="1">
      <alignment horizontal="center" vertical="center"/>
    </xf>
    <xf numFmtId="0" fontId="37" fillId="6" borderId="0" xfId="0" applyFont="1" applyFill="1" applyBorder="1"/>
    <xf numFmtId="0" fontId="33" fillId="7" borderId="17" xfId="0" applyFont="1" applyFill="1" applyBorder="1" applyAlignment="1">
      <alignment horizontal="center" vertical="center"/>
    </xf>
    <xf numFmtId="0" fontId="33" fillId="7" borderId="11" xfId="0" applyFont="1" applyFill="1" applyBorder="1" applyAlignment="1">
      <alignment horizontal="center" vertical="center"/>
    </xf>
    <xf numFmtId="15" fontId="33" fillId="7" borderId="0" xfId="0" applyNumberFormat="1" applyFont="1" applyFill="1" applyBorder="1" applyAlignment="1">
      <alignment horizontal="center" vertical="center" wrapText="1"/>
    </xf>
    <xf numFmtId="165" fontId="37" fillId="0" borderId="7" xfId="0" applyNumberFormat="1" applyFont="1" applyBorder="1" applyAlignment="1">
      <alignment horizontal="right" vertical="center" wrapText="1"/>
    </xf>
    <xf numFmtId="167" fontId="37" fillId="5" borderId="7" xfId="0" quotePrefix="1" applyNumberFormat="1" applyFont="1" applyFill="1" applyBorder="1" applyAlignment="1">
      <alignment vertical="center" wrapText="1"/>
    </xf>
    <xf numFmtId="167" fontId="37" fillId="5" borderId="24" xfId="0" quotePrefix="1" applyNumberFormat="1" applyFont="1" applyFill="1" applyBorder="1" applyAlignment="1">
      <alignment vertical="center" wrapText="1"/>
    </xf>
    <xf numFmtId="167" fontId="37" fillId="5" borderId="0" xfId="0" quotePrefix="1" applyNumberFormat="1" applyFont="1" applyFill="1" applyBorder="1" applyAlignment="1">
      <alignment vertical="center" wrapText="1"/>
    </xf>
    <xf numFmtId="167" fontId="37" fillId="5" borderId="13" xfId="0" quotePrefix="1" applyNumberFormat="1" applyFont="1" applyFill="1" applyBorder="1" applyAlignment="1">
      <alignment vertical="center" wrapText="1"/>
    </xf>
    <xf numFmtId="0" fontId="54" fillId="0" borderId="12" xfId="0" applyFont="1" applyBorder="1" applyAlignment="1">
      <alignment horizontal="center" vertical="center"/>
    </xf>
    <xf numFmtId="0" fontId="54" fillId="0" borderId="0" xfId="0" applyFont="1" applyBorder="1" applyAlignment="1">
      <alignment vertical="center" wrapText="1"/>
    </xf>
    <xf numFmtId="3" fontId="37" fillId="9" borderId="0" xfId="12" applyNumberFormat="1" applyFont="1" applyFill="1" applyBorder="1" applyAlignment="1">
      <alignment horizontal="right" vertical="center"/>
    </xf>
    <xf numFmtId="3" fontId="54" fillId="0" borderId="13" xfId="12" applyNumberFormat="1" applyFont="1" applyBorder="1" applyAlignment="1">
      <alignment horizontal="right" vertical="center"/>
    </xf>
    <xf numFmtId="0" fontId="54" fillId="6" borderId="23" xfId="0" applyFont="1" applyFill="1" applyBorder="1" applyAlignment="1">
      <alignment horizontal="center" vertical="center"/>
    </xf>
    <xf numFmtId="0" fontId="54" fillId="6" borderId="7" xfId="0" applyFont="1" applyFill="1" applyBorder="1" applyAlignment="1">
      <alignment vertical="center" wrapText="1"/>
    </xf>
    <xf numFmtId="165" fontId="54" fillId="6" borderId="24" xfId="0" quotePrefix="1" applyNumberFormat="1" applyFont="1" applyFill="1" applyBorder="1" applyAlignment="1">
      <alignment horizontal="right" vertical="center" wrapText="1"/>
    </xf>
    <xf numFmtId="9" fontId="54" fillId="0" borderId="15" xfId="10" applyFont="1" applyBorder="1" applyAlignment="1">
      <alignment vertical="center"/>
    </xf>
    <xf numFmtId="0" fontId="54" fillId="0" borderId="14" xfId="0" applyFont="1" applyBorder="1" applyAlignment="1">
      <alignment horizontal="center" vertical="center"/>
    </xf>
    <xf numFmtId="165" fontId="37" fillId="6" borderId="24" xfId="0" quotePrefix="1" applyNumberFormat="1" applyFont="1" applyFill="1" applyBorder="1" applyAlignment="1">
      <alignment horizontal="right" vertical="center" wrapText="1"/>
    </xf>
    <xf numFmtId="0" fontId="1" fillId="0" borderId="0" xfId="0" applyFont="1" applyAlignment="1">
      <alignment horizontal="center"/>
    </xf>
    <xf numFmtId="0" fontId="28" fillId="0" borderId="7" xfId="0" applyFont="1" applyBorder="1" applyAlignment="1">
      <alignment horizontal="right" vertical="center" wrapText="1"/>
    </xf>
    <xf numFmtId="14" fontId="37" fillId="0" borderId="0" xfId="0" applyNumberFormat="1" applyFont="1" applyFill="1" applyBorder="1" applyAlignment="1">
      <alignment horizontal="left" vertical="center"/>
    </xf>
    <xf numFmtId="0" fontId="28" fillId="0" borderId="9" xfId="0" applyFont="1" applyFill="1" applyBorder="1" applyAlignment="1">
      <alignment horizontal="center" vertical="center" wrapText="1"/>
    </xf>
    <xf numFmtId="0" fontId="28" fillId="0" borderId="20" xfId="0" applyFont="1" applyFill="1" applyBorder="1" applyAlignment="1">
      <alignment horizontal="center" vertical="center" wrapText="1"/>
    </xf>
    <xf numFmtId="3" fontId="28" fillId="0" borderId="7" xfId="0" applyNumberFormat="1" applyFont="1" applyFill="1" applyBorder="1" applyAlignment="1">
      <alignment horizontal="center" vertical="center" wrapText="1"/>
    </xf>
    <xf numFmtId="10" fontId="28" fillId="0" borderId="7" xfId="10" applyNumberFormat="1" applyFont="1" applyFill="1" applyBorder="1" applyAlignment="1">
      <alignment horizontal="center" vertical="center" wrapText="1"/>
    </xf>
    <xf numFmtId="10" fontId="28" fillId="0" borderId="24" xfId="10" applyNumberFormat="1" applyFont="1" applyFill="1" applyBorder="1" applyAlignment="1">
      <alignment horizontal="center" vertical="center" wrapText="1"/>
    </xf>
    <xf numFmtId="0" fontId="28" fillId="6" borderId="9" xfId="0" applyFont="1" applyFill="1" applyBorder="1" applyAlignment="1">
      <alignment horizontal="right" vertical="center"/>
    </xf>
    <xf numFmtId="0" fontId="37" fillId="6" borderId="9" xfId="0" applyFont="1" applyFill="1" applyBorder="1" applyAlignment="1">
      <alignment horizontal="right" vertical="center"/>
    </xf>
    <xf numFmtId="3" fontId="37" fillId="6" borderId="16" xfId="0" applyNumberFormat="1" applyFont="1" applyFill="1" applyBorder="1" applyAlignment="1">
      <alignment horizontal="right" vertical="center"/>
    </xf>
    <xf numFmtId="0" fontId="37" fillId="6" borderId="16" xfId="0" applyFont="1" applyFill="1" applyBorder="1" applyAlignment="1">
      <alignment horizontal="right" vertical="center"/>
    </xf>
    <xf numFmtId="0" fontId="0" fillId="6" borderId="0" xfId="0" quotePrefix="1" applyFill="1"/>
    <xf numFmtId="10" fontId="28" fillId="0" borderId="19" xfId="10" applyNumberFormat="1" applyFont="1" applyFill="1" applyBorder="1" applyAlignment="1">
      <alignment horizontal="right" vertical="center"/>
    </xf>
    <xf numFmtId="10" fontId="0" fillId="6" borderId="0" xfId="10" applyNumberFormat="1" applyFont="1" applyFill="1"/>
    <xf numFmtId="164" fontId="0" fillId="6" borderId="0" xfId="10" applyNumberFormat="1" applyFont="1" applyFill="1"/>
    <xf numFmtId="43" fontId="0" fillId="6" borderId="0" xfId="12" applyFont="1" applyFill="1"/>
    <xf numFmtId="173" fontId="0" fillId="6" borderId="0" xfId="0" applyNumberFormat="1" applyFill="1"/>
    <xf numFmtId="165" fontId="28" fillId="6" borderId="22" xfId="0" applyNumberFormat="1" applyFont="1" applyFill="1" applyBorder="1" applyAlignment="1">
      <alignment horizontal="right" vertical="center" wrapText="1"/>
    </xf>
    <xf numFmtId="0" fontId="28" fillId="0" borderId="8" xfId="0" applyFont="1" applyBorder="1" applyAlignment="1">
      <alignment vertical="center" wrapText="1"/>
    </xf>
    <xf numFmtId="0" fontId="33" fillId="7" borderId="17" xfId="0" applyFont="1" applyFill="1" applyBorder="1" applyAlignment="1">
      <alignment horizontal="center" vertical="center" wrapText="1"/>
    </xf>
    <xf numFmtId="14" fontId="33" fillId="7" borderId="10" xfId="0" applyNumberFormat="1" applyFont="1" applyFill="1" applyBorder="1" applyAlignment="1">
      <alignment horizontal="center" vertical="center" wrapText="1"/>
    </xf>
    <xf numFmtId="0" fontId="33" fillId="7" borderId="0" xfId="0" applyFont="1" applyFill="1" applyBorder="1" applyAlignment="1">
      <alignment horizontal="center" vertical="center" wrapText="1"/>
    </xf>
    <xf numFmtId="0" fontId="33" fillId="7" borderId="10" xfId="0" applyFont="1" applyFill="1" applyBorder="1" applyAlignment="1">
      <alignment horizontal="center" vertical="center" wrapText="1"/>
    </xf>
    <xf numFmtId="0" fontId="34" fillId="8" borderId="13" xfId="0" applyFont="1" applyFill="1" applyBorder="1" applyAlignment="1">
      <alignment horizontal="center" vertical="center"/>
    </xf>
    <xf numFmtId="0" fontId="34" fillId="8" borderId="13" xfId="0" applyFont="1" applyFill="1" applyBorder="1" applyAlignment="1">
      <alignment horizontal="right" vertical="center"/>
    </xf>
    <xf numFmtId="0" fontId="34" fillId="8" borderId="0" xfId="0" applyFont="1" applyFill="1" applyBorder="1" applyAlignment="1">
      <alignment horizontal="left" vertical="center"/>
    </xf>
    <xf numFmtId="14" fontId="33" fillId="7" borderId="17" xfId="0" applyNumberFormat="1" applyFont="1" applyFill="1" applyBorder="1" applyAlignment="1">
      <alignment horizontal="center" vertical="center" wrapText="1"/>
    </xf>
    <xf numFmtId="14" fontId="33" fillId="7" borderId="11" xfId="0" applyNumberFormat="1" applyFont="1" applyFill="1" applyBorder="1" applyAlignment="1">
      <alignment horizontal="center" vertical="center" wrapText="1"/>
    </xf>
    <xf numFmtId="0" fontId="28" fillId="6" borderId="14" xfId="0" applyFont="1" applyFill="1" applyBorder="1" applyAlignment="1">
      <alignment vertical="center" wrapText="1"/>
    </xf>
    <xf numFmtId="0" fontId="29" fillId="6" borderId="15" xfId="0" applyFont="1" applyFill="1" applyBorder="1" applyAlignment="1">
      <alignment horizontal="center" vertical="center" wrapText="1"/>
    </xf>
    <xf numFmtId="0" fontId="79" fillId="0" borderId="0" xfId="0" applyFont="1"/>
    <xf numFmtId="0" fontId="80" fillId="0" borderId="0" xfId="0" applyFont="1" applyAlignment="1">
      <alignment horizontal="left"/>
    </xf>
    <xf numFmtId="0" fontId="81" fillId="0" borderId="0" xfId="0" applyFont="1"/>
    <xf numFmtId="0" fontId="76" fillId="6" borderId="23" xfId="3" quotePrefix="1" applyFont="1" applyFill="1" applyBorder="1" applyAlignment="1">
      <alignment horizontal="left" vertical="center"/>
    </xf>
    <xf numFmtId="0" fontId="76" fillId="6" borderId="7" xfId="3" applyFont="1" applyFill="1" applyBorder="1" applyAlignment="1">
      <alignment horizontal="center" vertical="center" wrapText="1"/>
    </xf>
    <xf numFmtId="0" fontId="76" fillId="6" borderId="7" xfId="3" applyFont="1" applyFill="1" applyBorder="1" applyAlignment="1">
      <alignment horizontal="left" vertical="center" wrapText="1"/>
    </xf>
    <xf numFmtId="0" fontId="76" fillId="6" borderId="24" xfId="3" applyFont="1" applyFill="1" applyBorder="1" applyAlignment="1">
      <alignment horizontal="left" vertical="center" wrapText="1"/>
    </xf>
    <xf numFmtId="0" fontId="76" fillId="6" borderId="18" xfId="3" quotePrefix="1" applyFont="1" applyFill="1" applyBorder="1" applyAlignment="1">
      <alignment horizontal="left" vertical="center"/>
    </xf>
    <xf numFmtId="0" fontId="76" fillId="6" borderId="20" xfId="3" applyFont="1" applyFill="1" applyBorder="1" applyAlignment="1">
      <alignment horizontal="center" vertical="center" wrapText="1"/>
    </xf>
    <xf numFmtId="0" fontId="76" fillId="6" borderId="20" xfId="3" applyFont="1" applyFill="1" applyBorder="1" applyAlignment="1">
      <alignment horizontal="left" vertical="center" wrapText="1"/>
    </xf>
    <xf numFmtId="0" fontId="76" fillId="6" borderId="19" xfId="3" applyFont="1" applyFill="1" applyBorder="1" applyAlignment="1">
      <alignment horizontal="left" vertical="center" wrapText="1"/>
    </xf>
    <xf numFmtId="0" fontId="76" fillId="6" borderId="12" xfId="3" quotePrefix="1" applyFont="1" applyFill="1" applyBorder="1" applyAlignment="1">
      <alignment horizontal="left" vertical="center"/>
    </xf>
    <xf numFmtId="0" fontId="76" fillId="6" borderId="0" xfId="3" applyFont="1" applyFill="1" applyBorder="1" applyAlignment="1">
      <alignment horizontal="center" vertical="center" wrapText="1"/>
    </xf>
    <xf numFmtId="0" fontId="76" fillId="6" borderId="0" xfId="3" applyFont="1" applyFill="1" applyBorder="1" applyAlignment="1">
      <alignment horizontal="left" vertical="center" wrapText="1"/>
    </xf>
    <xf numFmtId="0" fontId="76" fillId="6" borderId="13" xfId="3" applyFont="1" applyFill="1" applyBorder="1" applyAlignment="1">
      <alignment horizontal="left" vertical="center" wrapText="1"/>
    </xf>
    <xf numFmtId="0" fontId="76" fillId="6" borderId="14" xfId="3" quotePrefix="1" applyFont="1" applyFill="1" applyBorder="1" applyAlignment="1">
      <alignment horizontal="left" vertical="center"/>
    </xf>
    <xf numFmtId="0" fontId="76" fillId="6" borderId="16" xfId="3" applyFont="1" applyFill="1" applyBorder="1" applyAlignment="1">
      <alignment horizontal="center" vertical="center" wrapText="1"/>
    </xf>
    <xf numFmtId="0" fontId="76" fillId="6" borderId="16" xfId="3" applyFont="1" applyFill="1" applyBorder="1" applyAlignment="1">
      <alignment horizontal="left" vertical="center" wrapText="1"/>
    </xf>
    <xf numFmtId="0" fontId="76" fillId="6" borderId="15" xfId="3" applyFont="1" applyFill="1" applyBorder="1" applyAlignment="1">
      <alignment horizontal="left" vertical="center" wrapText="1"/>
    </xf>
    <xf numFmtId="0" fontId="76" fillId="6" borderId="21" xfId="3" applyFont="1" applyFill="1" applyBorder="1" applyAlignment="1">
      <alignment horizontal="center" vertical="center" wrapText="1"/>
    </xf>
    <xf numFmtId="0" fontId="76" fillId="6" borderId="9" xfId="3" applyFont="1" applyFill="1" applyBorder="1" applyAlignment="1">
      <alignment horizontal="left" vertical="center" wrapText="1"/>
    </xf>
    <xf numFmtId="0" fontId="76" fillId="6" borderId="23" xfId="3" applyFont="1" applyFill="1" applyBorder="1" applyAlignment="1">
      <alignment horizontal="center" vertical="center" wrapText="1"/>
    </xf>
    <xf numFmtId="0" fontId="76" fillId="6" borderId="14" xfId="3" applyFont="1" applyFill="1" applyBorder="1" applyAlignment="1">
      <alignment horizontal="center" vertical="center" wrapText="1"/>
    </xf>
    <xf numFmtId="0" fontId="76" fillId="6" borderId="21" xfId="0" applyFont="1" applyFill="1" applyBorder="1" applyAlignment="1">
      <alignment horizontal="center" vertical="center" wrapText="1"/>
    </xf>
    <xf numFmtId="0" fontId="76" fillId="6" borderId="9" xfId="0" applyFont="1" applyFill="1" applyBorder="1" applyAlignment="1">
      <alignment vertical="center" wrapText="1"/>
    </xf>
    <xf numFmtId="0" fontId="76" fillId="6" borderId="22" xfId="0" applyFont="1" applyFill="1" applyBorder="1" applyAlignment="1">
      <alignment vertical="center" wrapText="1"/>
    </xf>
    <xf numFmtId="0" fontId="76" fillId="6" borderId="23" xfId="0" applyFont="1" applyFill="1" applyBorder="1" applyAlignment="1">
      <alignment horizontal="center" vertical="center" wrapText="1"/>
    </xf>
    <xf numFmtId="0" fontId="76" fillId="6" borderId="7" xfId="0" applyFont="1" applyFill="1" applyBorder="1" applyAlignment="1">
      <alignment vertical="center" wrapText="1"/>
    </xf>
    <xf numFmtId="0" fontId="76" fillId="6" borderId="24" xfId="0" applyFont="1" applyFill="1" applyBorder="1" applyAlignment="1">
      <alignment vertical="center" wrapText="1"/>
    </xf>
    <xf numFmtId="0" fontId="76" fillId="6" borderId="23" xfId="0" applyFont="1" applyFill="1" applyBorder="1" applyAlignment="1">
      <alignment horizontal="center" vertical="center"/>
    </xf>
    <xf numFmtId="0" fontId="76" fillId="6" borderId="14" xfId="0" applyFont="1" applyFill="1" applyBorder="1" applyAlignment="1">
      <alignment horizontal="center" vertical="center" wrapText="1"/>
    </xf>
    <xf numFmtId="0" fontId="76" fillId="6" borderId="16" xfId="0" applyFont="1" applyFill="1" applyBorder="1" applyAlignment="1">
      <alignment vertical="center" wrapText="1"/>
    </xf>
    <xf numFmtId="0" fontId="76" fillId="6" borderId="15" xfId="0" applyFont="1" applyFill="1" applyBorder="1" applyAlignment="1">
      <alignment vertical="center" wrapText="1"/>
    </xf>
    <xf numFmtId="0" fontId="14" fillId="6" borderId="0" xfId="0" applyFont="1" applyFill="1"/>
    <xf numFmtId="0" fontId="76" fillId="6" borderId="12" xfId="3" applyFont="1" applyFill="1" applyBorder="1" applyAlignment="1">
      <alignment horizontal="center" vertical="center" wrapText="1"/>
    </xf>
    <xf numFmtId="0" fontId="9" fillId="0" borderId="0" xfId="0" applyFont="1" applyAlignment="1">
      <alignment horizontal="left" vertical="center" wrapText="1"/>
    </xf>
    <xf numFmtId="0" fontId="33" fillId="7" borderId="12" xfId="0" applyFont="1" applyFill="1" applyBorder="1" applyAlignment="1">
      <alignment horizontal="center" wrapText="1"/>
    </xf>
    <xf numFmtId="0" fontId="33" fillId="7" borderId="0" xfId="0" applyFont="1" applyFill="1" applyBorder="1" applyAlignment="1">
      <alignment horizontal="center" wrapText="1"/>
    </xf>
    <xf numFmtId="0" fontId="33" fillId="7" borderId="13" xfId="0" applyFont="1" applyFill="1" applyBorder="1" applyAlignment="1">
      <alignment horizontal="center" wrapText="1"/>
    </xf>
    <xf numFmtId="0" fontId="21" fillId="0" borderId="0" xfId="0" applyFont="1" applyAlignment="1"/>
    <xf numFmtId="0" fontId="1" fillId="0" borderId="0" xfId="0" applyFont="1" applyFill="1" applyAlignment="1">
      <alignment vertical="center" wrapText="1"/>
    </xf>
    <xf numFmtId="0" fontId="1" fillId="0" borderId="16" xfId="0" applyFont="1" applyFill="1" applyBorder="1" applyAlignment="1">
      <alignment vertical="center" wrapText="1"/>
    </xf>
    <xf numFmtId="38" fontId="34" fillId="9" borderId="13" xfId="0" applyNumberFormat="1" applyFont="1" applyFill="1" applyBorder="1" applyAlignment="1">
      <alignment vertical="center" wrapText="1"/>
    </xf>
    <xf numFmtId="0" fontId="82" fillId="0" borderId="0" xfId="0" applyFont="1" applyAlignment="1">
      <alignment vertical="center"/>
    </xf>
    <xf numFmtId="14" fontId="82" fillId="0" borderId="0" xfId="0" applyNumberFormat="1" applyFont="1" applyFill="1" applyBorder="1" applyAlignment="1">
      <alignment horizontal="left" vertical="center"/>
    </xf>
    <xf numFmtId="14" fontId="62" fillId="0" borderId="0" xfId="0" applyNumberFormat="1" applyFont="1" applyFill="1" applyBorder="1" applyAlignment="1">
      <alignment horizontal="left" vertical="center"/>
    </xf>
    <xf numFmtId="3" fontId="82" fillId="0" borderId="0" xfId="0" applyNumberFormat="1" applyFont="1" applyFill="1" applyBorder="1" applyAlignment="1">
      <alignment vertical="center"/>
    </xf>
    <xf numFmtId="3" fontId="62" fillId="0" borderId="0" xfId="0" applyNumberFormat="1" applyFont="1" applyFill="1" applyBorder="1" applyAlignment="1">
      <alignment vertical="center"/>
    </xf>
    <xf numFmtId="3" fontId="62" fillId="0" borderId="0" xfId="0" applyNumberFormat="1" applyFont="1" applyFill="1" applyBorder="1" applyAlignment="1">
      <alignment horizontal="center" vertical="center"/>
    </xf>
    <xf numFmtId="0" fontId="29" fillId="6" borderId="24" xfId="0" applyFont="1" applyFill="1" applyBorder="1" applyAlignment="1">
      <alignment horizontal="center" vertical="center" wrapText="1"/>
    </xf>
    <xf numFmtId="1" fontId="28" fillId="0" borderId="9" xfId="12" applyNumberFormat="1" applyFont="1" applyFill="1" applyBorder="1" applyAlignment="1">
      <alignment vertical="center" wrapText="1"/>
    </xf>
    <xf numFmtId="1" fontId="28" fillId="0" borderId="0" xfId="12" applyNumberFormat="1" applyFont="1" applyFill="1" applyBorder="1" applyAlignment="1">
      <alignment vertical="center" wrapText="1"/>
    </xf>
    <xf numFmtId="1" fontId="28" fillId="0" borderId="0" xfId="12" applyNumberFormat="1" applyFont="1" applyBorder="1" applyAlignment="1">
      <alignment vertical="center" wrapText="1"/>
    </xf>
    <xf numFmtId="3" fontId="54" fillId="0" borderId="0" xfId="0" applyNumberFormat="1" applyFont="1" applyFill="1" applyBorder="1" applyAlignment="1">
      <alignment horizontal="right" vertical="center" wrapText="1"/>
    </xf>
    <xf numFmtId="10" fontId="54" fillId="0" borderId="0" xfId="10" applyNumberFormat="1" applyFont="1" applyFill="1" applyBorder="1" applyAlignment="1">
      <alignment horizontal="right" vertical="center" wrapText="1"/>
    </xf>
    <xf numFmtId="3" fontId="54" fillId="9" borderId="0" xfId="0" applyNumberFormat="1" applyFont="1" applyFill="1" applyBorder="1" applyAlignment="1">
      <alignment horizontal="right" vertical="center" wrapText="1"/>
    </xf>
    <xf numFmtId="3" fontId="54" fillId="6" borderId="0" xfId="0" applyNumberFormat="1" applyFont="1" applyFill="1" applyBorder="1" applyAlignment="1">
      <alignment horizontal="right" vertical="center" wrapText="1"/>
    </xf>
    <xf numFmtId="3" fontId="54" fillId="0" borderId="13" xfId="0" applyNumberFormat="1" applyFont="1" applyFill="1" applyBorder="1" applyAlignment="1">
      <alignment horizontal="right" vertical="center" wrapText="1"/>
    </xf>
    <xf numFmtId="0" fontId="59" fillId="0" borderId="0" xfId="0" applyFont="1" applyFill="1" applyAlignment="1">
      <alignment vertical="center"/>
    </xf>
    <xf numFmtId="0" fontId="37" fillId="0" borderId="7" xfId="0" applyFont="1" applyFill="1" applyBorder="1" applyAlignment="1">
      <alignment horizontal="left" vertical="center"/>
    </xf>
    <xf numFmtId="168" fontId="37" fillId="0" borderId="7" xfId="12" applyNumberFormat="1" applyFont="1" applyFill="1" applyBorder="1" applyAlignment="1">
      <alignment horizontal="center" vertical="center" wrapText="1"/>
    </xf>
    <xf numFmtId="168" fontId="28" fillId="0" borderId="7" xfId="12" applyNumberFormat="1" applyFont="1" applyFill="1" applyBorder="1" applyAlignment="1">
      <alignment horizontal="center" vertical="center" wrapText="1"/>
    </xf>
    <xf numFmtId="168" fontId="37" fillId="0" borderId="9" xfId="12" applyNumberFormat="1" applyFont="1" applyFill="1" applyBorder="1" applyAlignment="1">
      <alignment horizontal="center" vertical="center" wrapText="1"/>
    </xf>
    <xf numFmtId="168" fontId="37" fillId="0" borderId="24" xfId="12" applyNumberFormat="1" applyFont="1" applyFill="1" applyBorder="1" applyAlignment="1">
      <alignment horizontal="center" vertical="center" wrapText="1"/>
    </xf>
    <xf numFmtId="0" fontId="60" fillId="0" borderId="0" xfId="0" applyFont="1" applyFill="1" applyAlignment="1">
      <alignment vertical="center"/>
    </xf>
    <xf numFmtId="168" fontId="28" fillId="0" borderId="9" xfId="12" applyNumberFormat="1" applyFont="1" applyFill="1" applyBorder="1" applyAlignment="1">
      <alignment horizontal="center" vertical="center" wrapText="1"/>
    </xf>
    <xf numFmtId="168" fontId="28" fillId="0" borderId="22" xfId="12" applyNumberFormat="1" applyFont="1" applyFill="1" applyBorder="1" applyAlignment="1">
      <alignment horizontal="center" vertical="center" wrapText="1"/>
    </xf>
    <xf numFmtId="168" fontId="28" fillId="0" borderId="24" xfId="12" applyNumberFormat="1" applyFont="1" applyFill="1" applyBorder="1" applyAlignment="1">
      <alignment horizontal="center" vertical="center" wrapText="1"/>
    </xf>
    <xf numFmtId="0" fontId="28" fillId="6" borderId="22" xfId="0" applyFont="1" applyFill="1" applyBorder="1" applyAlignment="1">
      <alignment horizontal="right" vertical="center"/>
    </xf>
    <xf numFmtId="0" fontId="37" fillId="9" borderId="9" xfId="0" applyFont="1" applyFill="1" applyBorder="1" applyAlignment="1">
      <alignment horizontal="right" vertical="center"/>
    </xf>
    <xf numFmtId="0" fontId="28" fillId="6" borderId="13" xfId="0" applyFont="1" applyFill="1" applyBorder="1" applyAlignment="1">
      <alignment horizontal="center" vertical="center" wrapText="1"/>
    </xf>
    <xf numFmtId="0" fontId="33" fillId="7" borderId="17" xfId="0" applyFont="1" applyFill="1" applyBorder="1" applyAlignment="1">
      <alignment horizontal="center" vertical="center" wrapText="1"/>
    </xf>
    <xf numFmtId="14" fontId="33" fillId="7" borderId="10" xfId="0" applyNumberFormat="1" applyFont="1" applyFill="1" applyBorder="1" applyAlignment="1">
      <alignment horizontal="center" vertical="center" wrapText="1"/>
    </xf>
    <xf numFmtId="14" fontId="33" fillId="7" borderId="12" xfId="0" applyNumberFormat="1" applyFont="1" applyFill="1" applyBorder="1" applyAlignment="1">
      <alignment horizontal="center" vertical="center" wrapText="1"/>
    </xf>
    <xf numFmtId="0" fontId="33" fillId="7" borderId="0" xfId="0" applyFont="1" applyFill="1" applyBorder="1" applyAlignment="1">
      <alignment horizontal="center" vertical="center" wrapText="1"/>
    </xf>
    <xf numFmtId="14" fontId="27" fillId="7" borderId="10" xfId="0" applyNumberFormat="1" applyFont="1" applyFill="1" applyBorder="1" applyAlignment="1">
      <alignment horizontal="center" vertical="center" wrapText="1"/>
    </xf>
    <xf numFmtId="0" fontId="27" fillId="7" borderId="17" xfId="0" applyFont="1" applyFill="1" applyBorder="1" applyAlignment="1">
      <alignment horizontal="center" vertical="center" wrapText="1"/>
    </xf>
    <xf numFmtId="0" fontId="33" fillId="7" borderId="10" xfId="0" applyFont="1" applyFill="1" applyBorder="1" applyAlignment="1">
      <alignment horizontal="center" vertical="center" wrapText="1"/>
    </xf>
    <xf numFmtId="0" fontId="33" fillId="7" borderId="17" xfId="0" applyNumberFormat="1" applyFont="1" applyFill="1" applyBorder="1" applyAlignment="1">
      <alignment horizontal="center" vertical="center" wrapText="1"/>
    </xf>
    <xf numFmtId="0" fontId="33" fillId="7" borderId="0" xfId="0" applyNumberFormat="1" applyFont="1" applyFill="1" applyBorder="1" applyAlignment="1">
      <alignment horizontal="center" vertical="center" wrapText="1"/>
    </xf>
    <xf numFmtId="0" fontId="33" fillId="7" borderId="11" xfId="0" applyNumberFormat="1" applyFont="1" applyFill="1" applyBorder="1" applyAlignment="1">
      <alignment horizontal="center" vertical="center" wrapText="1"/>
    </xf>
    <xf numFmtId="0" fontId="25" fillId="6" borderId="0" xfId="0" applyFont="1" applyFill="1" applyBorder="1" applyAlignment="1">
      <alignment horizontal="left" vertical="center" wrapText="1"/>
    </xf>
    <xf numFmtId="0" fontId="25" fillId="0" borderId="0" xfId="0" applyFont="1" applyFill="1" applyBorder="1" applyAlignment="1">
      <alignment horizontal="left" vertical="center" wrapText="1"/>
    </xf>
    <xf numFmtId="0" fontId="33" fillId="7" borderId="10" xfId="0" applyNumberFormat="1" applyFont="1" applyFill="1" applyBorder="1" applyAlignment="1">
      <alignment horizontal="center" vertical="center" wrapText="1"/>
    </xf>
    <xf numFmtId="0" fontId="33" fillId="7" borderId="12" xfId="0" applyNumberFormat="1" applyFont="1" applyFill="1" applyBorder="1" applyAlignment="1">
      <alignment horizontal="center" vertical="center" wrapText="1"/>
    </xf>
    <xf numFmtId="0" fontId="33" fillId="7" borderId="13" xfId="0" applyNumberFormat="1" applyFont="1" applyFill="1" applyBorder="1" applyAlignment="1">
      <alignment horizontal="center" vertical="center" wrapText="1"/>
    </xf>
    <xf numFmtId="0" fontId="34" fillId="8" borderId="12"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13" xfId="0" applyFont="1" applyFill="1" applyBorder="1" applyAlignment="1">
      <alignment horizontal="center" vertical="center"/>
    </xf>
    <xf numFmtId="0" fontId="34" fillId="8" borderId="12" xfId="0" applyFont="1" applyFill="1" applyBorder="1" applyAlignment="1">
      <alignment horizontal="right" vertical="center"/>
    </xf>
    <xf numFmtId="0" fontId="34" fillId="8" borderId="0" xfId="0" applyFont="1" applyFill="1" applyBorder="1" applyAlignment="1">
      <alignment horizontal="right" vertical="center"/>
    </xf>
    <xf numFmtId="0" fontId="34" fillId="8" borderId="13" xfId="0" applyFont="1" applyFill="1" applyBorder="1" applyAlignment="1">
      <alignment horizontal="right" vertical="center"/>
    </xf>
    <xf numFmtId="0" fontId="40" fillId="0" borderId="0" xfId="0" applyFont="1" applyBorder="1" applyAlignment="1">
      <alignment vertical="center" wrapText="1"/>
    </xf>
    <xf numFmtId="0" fontId="33" fillId="7" borderId="11" xfId="0" applyFont="1" applyFill="1" applyBorder="1" applyAlignment="1">
      <alignment horizontal="center" vertical="center" wrapText="1"/>
    </xf>
    <xf numFmtId="0" fontId="33" fillId="7" borderId="13" xfId="0" applyFont="1" applyFill="1" applyBorder="1" applyAlignment="1">
      <alignment horizontal="center" vertical="center" wrapText="1"/>
    </xf>
    <xf numFmtId="0" fontId="33" fillId="7" borderId="29" xfId="0" applyNumberFormat="1" applyFont="1" applyFill="1" applyBorder="1" applyAlignment="1">
      <alignment horizontal="center" vertical="center" wrapText="1"/>
    </xf>
    <xf numFmtId="0" fontId="33" fillId="7" borderId="30" xfId="0" applyNumberFormat="1" applyFont="1" applyFill="1" applyBorder="1" applyAlignment="1">
      <alignment horizontal="center" vertical="center" wrapText="1"/>
    </xf>
    <xf numFmtId="0" fontId="33" fillId="7" borderId="31" xfId="0" applyNumberFormat="1" applyFont="1" applyFill="1" applyBorder="1" applyAlignment="1">
      <alignment horizontal="center" vertical="center" wrapText="1"/>
    </xf>
    <xf numFmtId="0" fontId="33" fillId="7" borderId="17" xfId="0" applyFont="1" applyFill="1" applyBorder="1" applyAlignment="1">
      <alignment horizontal="center" vertical="center"/>
    </xf>
    <xf numFmtId="0" fontId="33" fillId="7" borderId="11" xfId="0" applyFont="1" applyFill="1" applyBorder="1" applyAlignment="1">
      <alignment horizontal="center" vertical="center"/>
    </xf>
    <xf numFmtId="0" fontId="76" fillId="6" borderId="13" xfId="3" applyFont="1" applyFill="1" applyBorder="1" applyAlignment="1">
      <alignment horizontal="left" vertical="center" wrapText="1"/>
    </xf>
    <xf numFmtId="0" fontId="76" fillId="6" borderId="22" xfId="3" applyFont="1" applyFill="1" applyBorder="1" applyAlignment="1">
      <alignment horizontal="left" vertical="center" wrapText="1"/>
    </xf>
    <xf numFmtId="0" fontId="34" fillId="8" borderId="12" xfId="0" applyFont="1" applyFill="1" applyBorder="1" applyAlignment="1">
      <alignment horizontal="left" vertical="center"/>
    </xf>
    <xf numFmtId="0" fontId="34" fillId="8" borderId="0" xfId="0" applyFont="1" applyFill="1" applyBorder="1" applyAlignment="1">
      <alignment horizontal="left" vertical="center"/>
    </xf>
    <xf numFmtId="0" fontId="28" fillId="9" borderId="0" xfId="0" applyFont="1" applyFill="1" applyBorder="1" applyAlignment="1">
      <alignment vertical="center" wrapText="1"/>
    </xf>
    <xf numFmtId="0" fontId="6" fillId="0" borderId="0" xfId="0" applyFont="1" applyAlignment="1">
      <alignment horizontal="left" vertical="center" wrapText="1"/>
    </xf>
    <xf numFmtId="167" fontId="29" fillId="9" borderId="0" xfId="0" applyNumberFormat="1" applyFont="1" applyFill="1" applyBorder="1" applyAlignment="1">
      <alignment vertical="center" wrapText="1"/>
    </xf>
    <xf numFmtId="167" fontId="28" fillId="9" borderId="7" xfId="0" applyNumberFormat="1" applyFont="1" applyFill="1" applyBorder="1" applyAlignment="1">
      <alignment vertical="center" wrapText="1"/>
    </xf>
    <xf numFmtId="0" fontId="29" fillId="9" borderId="7" xfId="0" applyFont="1" applyFill="1" applyBorder="1" applyAlignment="1">
      <alignment horizontal="center" vertical="center"/>
    </xf>
    <xf numFmtId="0" fontId="29" fillId="9" borderId="16" xfId="0" applyFont="1" applyFill="1" applyBorder="1" applyAlignment="1">
      <alignment horizontal="center" vertical="center"/>
    </xf>
    <xf numFmtId="0" fontId="29" fillId="9" borderId="9" xfId="0" applyFont="1" applyFill="1" applyBorder="1" applyAlignment="1">
      <alignment horizontal="center" vertical="center"/>
    </xf>
    <xf numFmtId="0" fontId="34" fillId="8" borderId="13" xfId="0" applyFont="1" applyFill="1" applyBorder="1" applyAlignment="1">
      <alignment horizontal="left" vertical="center"/>
    </xf>
    <xf numFmtId="167" fontId="38" fillId="9" borderId="7" xfId="0" applyNumberFormat="1" applyFont="1" applyFill="1" applyBorder="1" applyAlignment="1">
      <alignment vertical="center" wrapText="1"/>
    </xf>
    <xf numFmtId="15" fontId="33" fillId="7" borderId="10" xfId="0" applyNumberFormat="1" applyFont="1" applyFill="1" applyBorder="1" applyAlignment="1">
      <alignment horizontal="center" vertical="center" wrapText="1"/>
    </xf>
    <xf numFmtId="15" fontId="33" fillId="7" borderId="17" xfId="0" applyNumberFormat="1" applyFont="1" applyFill="1" applyBorder="1" applyAlignment="1">
      <alignment horizontal="center" vertical="center" wrapText="1"/>
    </xf>
    <xf numFmtId="15" fontId="33" fillId="7" borderId="12" xfId="0" applyNumberFormat="1" applyFont="1" applyFill="1" applyBorder="1" applyAlignment="1">
      <alignment horizontal="center" vertical="center" wrapText="1"/>
    </xf>
    <xf numFmtId="15" fontId="33" fillId="7" borderId="0" xfId="0" applyNumberFormat="1" applyFont="1" applyFill="1" applyBorder="1" applyAlignment="1">
      <alignment horizontal="center" vertical="center" wrapText="1"/>
    </xf>
    <xf numFmtId="1" fontId="34" fillId="8" borderId="12" xfId="0" applyNumberFormat="1" applyFont="1" applyFill="1" applyBorder="1" applyAlignment="1">
      <alignment horizontal="center" vertical="center" wrapText="1"/>
    </xf>
    <xf numFmtId="1" fontId="34" fillId="8" borderId="0" xfId="0" applyNumberFormat="1" applyFont="1" applyFill="1" applyBorder="1" applyAlignment="1">
      <alignment horizontal="center" vertical="center" wrapText="1"/>
    </xf>
    <xf numFmtId="1" fontId="34" fillId="8" borderId="13" xfId="0" applyNumberFormat="1" applyFont="1" applyFill="1" applyBorder="1" applyAlignment="1">
      <alignment horizontal="center" vertical="center" wrapText="1"/>
    </xf>
    <xf numFmtId="15" fontId="33" fillId="7" borderId="11" xfId="0" applyNumberFormat="1" applyFont="1" applyFill="1" applyBorder="1" applyAlignment="1">
      <alignment horizontal="center" vertical="center" wrapText="1"/>
    </xf>
    <xf numFmtId="15" fontId="33" fillId="7" borderId="13" xfId="0" applyNumberFormat="1" applyFont="1" applyFill="1" applyBorder="1" applyAlignment="1">
      <alignment horizontal="center" vertical="center" wrapText="1"/>
    </xf>
    <xf numFmtId="165" fontId="37" fillId="0" borderId="7" xfId="12" applyNumberFormat="1" applyFont="1" applyBorder="1" applyAlignment="1">
      <alignment horizontal="center" vertical="center" wrapText="1"/>
    </xf>
    <xf numFmtId="1" fontId="37" fillId="0" borderId="7" xfId="0" applyNumberFormat="1" applyFont="1" applyFill="1" applyBorder="1" applyAlignment="1">
      <alignment horizontal="right" vertical="center" wrapText="1"/>
    </xf>
    <xf numFmtId="165" fontId="37" fillId="0" borderId="7" xfId="0" applyNumberFormat="1" applyFont="1" applyBorder="1" applyAlignment="1">
      <alignment horizontal="right" vertical="center" wrapText="1"/>
    </xf>
    <xf numFmtId="0" fontId="33" fillId="7" borderId="0" xfId="0" applyFont="1" applyFill="1" applyBorder="1" applyAlignment="1">
      <alignment horizontal="center" vertical="center"/>
    </xf>
    <xf numFmtId="49" fontId="1" fillId="6" borderId="0" xfId="0" applyNumberFormat="1" applyFont="1" applyFill="1" applyAlignment="1">
      <alignment horizontal="justify" vertical="center" wrapText="1"/>
    </xf>
    <xf numFmtId="49" fontId="3" fillId="6" borderId="0" xfId="0" applyNumberFormat="1" applyFont="1" applyFill="1" applyBorder="1" applyAlignment="1">
      <alignment horizontal="justify" vertical="center" wrapText="1"/>
    </xf>
    <xf numFmtId="49" fontId="1" fillId="6" borderId="0" xfId="0" applyNumberFormat="1" applyFont="1" applyFill="1" applyBorder="1" applyAlignment="1">
      <alignment vertical="center" wrapText="1"/>
    </xf>
    <xf numFmtId="49" fontId="1" fillId="6" borderId="0" xfId="0" applyNumberFormat="1" applyFont="1" applyFill="1" applyAlignment="1">
      <alignment vertical="center" wrapText="1"/>
    </xf>
    <xf numFmtId="49" fontId="1" fillId="6" borderId="0" xfId="0" applyNumberFormat="1" applyFont="1" applyFill="1" applyBorder="1" applyAlignment="1"/>
    <xf numFmtId="49" fontId="1" fillId="6" borderId="0" xfId="0" applyNumberFormat="1" applyFont="1" applyFill="1" applyAlignment="1"/>
    <xf numFmtId="0" fontId="33" fillId="7" borderId="10" xfId="0" applyFont="1" applyFill="1" applyBorder="1" applyAlignment="1">
      <alignment horizontal="center" vertical="center"/>
    </xf>
    <xf numFmtId="0" fontId="33" fillId="7" borderId="12" xfId="0" applyFont="1" applyFill="1" applyBorder="1" applyAlignment="1">
      <alignment horizontal="center" vertical="center"/>
    </xf>
    <xf numFmtId="49" fontId="1" fillId="0" borderId="0" xfId="0" applyNumberFormat="1" applyFont="1" applyFill="1" applyAlignment="1">
      <alignment vertical="center"/>
    </xf>
    <xf numFmtId="49" fontId="1" fillId="0" borderId="0" xfId="0" applyNumberFormat="1" applyFont="1" applyFill="1" applyAlignment="1">
      <alignment vertical="center" wrapText="1"/>
    </xf>
    <xf numFmtId="49" fontId="1" fillId="0" borderId="0" xfId="0" applyNumberFormat="1" applyFont="1" applyFill="1" applyBorder="1" applyAlignment="1">
      <alignment vertical="center" wrapText="1"/>
    </xf>
    <xf numFmtId="49" fontId="1" fillId="0" borderId="0" xfId="0" applyNumberFormat="1" applyFont="1" applyFill="1" applyBorder="1" applyAlignment="1">
      <alignment horizontal="center" vertical="center" wrapText="1"/>
    </xf>
    <xf numFmtId="49" fontId="1" fillId="0" borderId="0" xfId="0" applyNumberFormat="1" applyFont="1" applyFill="1" applyAlignment="1">
      <alignment horizontal="center" vertical="center" wrapText="1"/>
    </xf>
    <xf numFmtId="0" fontId="33" fillId="7" borderId="12" xfId="0" applyFont="1" applyFill="1" applyBorder="1" applyAlignment="1">
      <alignment horizontal="center" vertical="center" wrapText="1"/>
    </xf>
    <xf numFmtId="0" fontId="0" fillId="6" borderId="0" xfId="0" applyFill="1" applyAlignment="1">
      <alignment horizontal="left" vertical="center" wrapText="1"/>
    </xf>
    <xf numFmtId="0" fontId="54" fillId="6" borderId="12" xfId="0" applyFont="1" applyFill="1" applyBorder="1" applyAlignment="1">
      <alignment horizontal="center" vertical="center" wrapText="1"/>
    </xf>
    <xf numFmtId="0" fontId="54" fillId="6" borderId="0" xfId="0" applyFont="1" applyFill="1" applyBorder="1" applyAlignment="1">
      <alignment horizontal="center" vertical="center" wrapText="1"/>
    </xf>
    <xf numFmtId="0" fontId="54" fillId="6" borderId="12" xfId="0" applyFont="1" applyFill="1" applyBorder="1" applyAlignment="1">
      <alignment horizontal="left" vertical="center" wrapText="1"/>
    </xf>
    <xf numFmtId="0" fontId="54" fillId="6" borderId="0" xfId="0" applyFont="1" applyFill="1" applyBorder="1" applyAlignment="1">
      <alignment horizontal="left" vertical="center" wrapText="1"/>
    </xf>
    <xf numFmtId="14" fontId="33" fillId="7" borderId="0" xfId="0" applyNumberFormat="1" applyFont="1" applyFill="1" applyBorder="1" applyAlignment="1">
      <alignment horizontal="center" vertical="center" wrapText="1"/>
    </xf>
    <xf numFmtId="14" fontId="33" fillId="7" borderId="17" xfId="0" applyNumberFormat="1" applyFont="1" applyFill="1" applyBorder="1" applyAlignment="1">
      <alignment horizontal="center" vertical="center" wrapText="1"/>
    </xf>
    <xf numFmtId="0" fontId="54" fillId="6" borderId="45" xfId="0" applyFont="1" applyFill="1" applyBorder="1" applyAlignment="1">
      <alignment horizontal="center" vertical="center" wrapText="1"/>
    </xf>
    <xf numFmtId="0" fontId="54" fillId="6" borderId="44" xfId="0" applyFont="1" applyFill="1" applyBorder="1" applyAlignment="1">
      <alignment horizontal="center" vertical="center" wrapText="1"/>
    </xf>
    <xf numFmtId="0" fontId="54" fillId="6" borderId="27" xfId="0" applyFont="1" applyFill="1" applyBorder="1" applyAlignment="1">
      <alignment horizontal="center" vertical="center" wrapText="1"/>
    </xf>
    <xf numFmtId="0" fontId="54" fillId="6" borderId="46" xfId="0" applyFont="1" applyFill="1" applyBorder="1" applyAlignment="1">
      <alignment horizontal="center" vertical="center" wrapText="1"/>
    </xf>
    <xf numFmtId="0" fontId="54" fillId="6" borderId="14" xfId="0" applyFont="1" applyFill="1" applyBorder="1" applyAlignment="1">
      <alignment horizontal="center" vertical="center" wrapText="1"/>
    </xf>
    <xf numFmtId="0" fontId="54" fillId="0" borderId="45" xfId="0" applyFont="1" applyFill="1" applyBorder="1" applyAlignment="1">
      <alignment horizontal="center" vertical="center" wrapText="1"/>
    </xf>
    <xf numFmtId="0" fontId="54" fillId="0" borderId="44" xfId="0" applyFont="1" applyFill="1" applyBorder="1" applyAlignment="1">
      <alignment horizontal="center" vertical="center" wrapText="1"/>
    </xf>
    <xf numFmtId="0" fontId="54" fillId="0" borderId="27" xfId="0" applyFont="1" applyFill="1" applyBorder="1" applyAlignment="1">
      <alignment horizontal="center" vertical="center" wrapText="1"/>
    </xf>
    <xf numFmtId="0" fontId="54" fillId="6" borderId="4" xfId="0" applyFont="1" applyFill="1" applyBorder="1" applyAlignment="1">
      <alignment horizontal="center" vertical="center" wrapText="1"/>
    </xf>
    <xf numFmtId="0" fontId="54" fillId="6" borderId="1" xfId="0" applyFont="1" applyFill="1" applyBorder="1" applyAlignment="1">
      <alignment horizontal="center" vertical="center" wrapText="1"/>
    </xf>
    <xf numFmtId="0" fontId="54" fillId="0" borderId="1" xfId="0" applyFont="1" applyBorder="1" applyAlignment="1">
      <alignment horizontal="center" vertical="center" wrapText="1"/>
    </xf>
    <xf numFmtId="0" fontId="54" fillId="0" borderId="6" xfId="0" applyFont="1" applyBorder="1" applyAlignment="1">
      <alignment horizontal="center" vertical="center" wrapText="1"/>
    </xf>
    <xf numFmtId="14" fontId="33" fillId="7" borderId="13" xfId="0" applyNumberFormat="1" applyFont="1" applyFill="1" applyBorder="1" applyAlignment="1">
      <alignment horizontal="center" vertical="center" wrapText="1"/>
    </xf>
    <xf numFmtId="14" fontId="33" fillId="7" borderId="11" xfId="0" applyNumberFormat="1" applyFont="1" applyFill="1" applyBorder="1" applyAlignment="1">
      <alignment horizontal="center" vertical="center" wrapText="1"/>
    </xf>
    <xf numFmtId="14" fontId="33" fillId="7" borderId="0" xfId="0" applyNumberFormat="1" applyFont="1" applyFill="1" applyBorder="1" applyAlignment="1">
      <alignment horizontal="center" wrapText="1"/>
    </xf>
    <xf numFmtId="14" fontId="33" fillId="7" borderId="13" xfId="0" applyNumberFormat="1" applyFont="1" applyFill="1" applyBorder="1" applyAlignment="1">
      <alignment horizontal="center" wrapText="1"/>
    </xf>
    <xf numFmtId="0" fontId="54" fillId="6" borderId="6" xfId="0" applyFont="1" applyFill="1" applyBorder="1" applyAlignment="1">
      <alignment horizontal="center" vertical="center" wrapText="1"/>
    </xf>
    <xf numFmtId="1" fontId="25" fillId="6" borderId="0" xfId="0" applyNumberFormat="1" applyFont="1" applyFill="1" applyBorder="1" applyAlignment="1">
      <alignment horizontal="left" vertical="center" wrapText="1"/>
    </xf>
    <xf numFmtId="169" fontId="33" fillId="7" borderId="17" xfId="0" applyNumberFormat="1" applyFont="1" applyFill="1" applyBorder="1" applyAlignment="1">
      <alignment horizontal="center" vertical="center" wrapText="1"/>
    </xf>
    <xf numFmtId="169" fontId="33" fillId="7" borderId="11" xfId="0" applyNumberFormat="1" applyFont="1" applyFill="1" applyBorder="1" applyAlignment="1">
      <alignment horizontal="center" vertical="center" wrapText="1"/>
    </xf>
    <xf numFmtId="169" fontId="33" fillId="7" borderId="0" xfId="0" applyNumberFormat="1" applyFont="1" applyFill="1" applyBorder="1" applyAlignment="1">
      <alignment horizontal="center" vertical="center" wrapText="1"/>
    </xf>
    <xf numFmtId="169" fontId="33" fillId="7" borderId="13" xfId="0" applyNumberFormat="1" applyFont="1" applyFill="1" applyBorder="1" applyAlignment="1">
      <alignment horizontal="center" vertical="center" wrapText="1"/>
    </xf>
    <xf numFmtId="49" fontId="33" fillId="7" borderId="17" xfId="0" applyNumberFormat="1" applyFont="1" applyFill="1" applyBorder="1" applyAlignment="1">
      <alignment horizontal="center" vertical="center" wrapText="1"/>
    </xf>
    <xf numFmtId="49" fontId="33" fillId="7" borderId="0" xfId="0" applyNumberFormat="1" applyFont="1" applyFill="1" applyBorder="1" applyAlignment="1">
      <alignment horizontal="center" vertical="center" wrapText="1"/>
    </xf>
    <xf numFmtId="49" fontId="33" fillId="7" borderId="11" xfId="0" applyNumberFormat="1" applyFont="1" applyFill="1" applyBorder="1" applyAlignment="1">
      <alignment horizontal="center" vertical="center" wrapText="1"/>
    </xf>
    <xf numFmtId="49" fontId="33" fillId="7" borderId="13" xfId="0" applyNumberFormat="1" applyFont="1" applyFill="1" applyBorder="1" applyAlignment="1">
      <alignment horizontal="center" vertical="center" wrapText="1"/>
    </xf>
    <xf numFmtId="38" fontId="34" fillId="8" borderId="12" xfId="0" applyNumberFormat="1" applyFont="1" applyFill="1" applyBorder="1" applyAlignment="1">
      <alignment horizontal="left" wrapText="1"/>
    </xf>
    <xf numFmtId="38" fontId="34" fillId="8" borderId="0" xfId="0" applyNumberFormat="1" applyFont="1" applyFill="1" applyBorder="1" applyAlignment="1">
      <alignment horizontal="left" wrapText="1"/>
    </xf>
  </cellXfs>
  <cellStyles count="18">
    <cellStyle name="=C:\WINNT35\SYSTEM32\COMMAND.COM" xfId="3" xr:uid="{00000000-0005-0000-0000-000000000000}"/>
    <cellStyle name="Comma" xfId="12" builtinId="3"/>
    <cellStyle name="Comma 2" xfId="16" xr:uid="{00000000-0005-0000-0000-000002000000}"/>
    <cellStyle name="Comma 3" xfId="13" xr:uid="{00000000-0005-0000-0000-000003000000}"/>
    <cellStyle name="greyed" xfId="6" xr:uid="{00000000-0005-0000-0000-000004000000}"/>
    <cellStyle name="Heading 1 2" xfId="1" xr:uid="{00000000-0005-0000-0000-000005000000}"/>
    <cellStyle name="Heading 2 2" xfId="4" xr:uid="{00000000-0005-0000-0000-000006000000}"/>
    <cellStyle name="HeadingTable" xfId="5" xr:uid="{00000000-0005-0000-0000-000007000000}"/>
    <cellStyle name="Normal" xfId="0" builtinId="0"/>
    <cellStyle name="Normal 2" xfId="2" xr:uid="{00000000-0005-0000-0000-000009000000}"/>
    <cellStyle name="Normal 2 2" xfId="9" xr:uid="{00000000-0005-0000-0000-00000A000000}"/>
    <cellStyle name="Normal 2 2 2" xfId="8" xr:uid="{00000000-0005-0000-0000-00000B000000}"/>
    <cellStyle name="Normal 2 3" xfId="14" xr:uid="{00000000-0005-0000-0000-00000C000000}"/>
    <cellStyle name="Normal 2_CEBS 2009 38 Annex 1 (CP06rev2 FINREP templates)" xfId="11" xr:uid="{00000000-0005-0000-0000-00000D000000}"/>
    <cellStyle name="Normal 4" xfId="17" xr:uid="{00000000-0005-0000-0000-00000E000000}"/>
    <cellStyle name="optionalExposure" xfId="7" xr:uid="{00000000-0005-0000-0000-00000F000000}"/>
    <cellStyle name="Percent" xfId="10" builtinId="5"/>
    <cellStyle name="Percent 2" xfId="15" xr:uid="{00000000-0005-0000-0000-000011000000}"/>
  </cellStyles>
  <dxfs count="13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004C4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externalLink" Target="externalLinks/externalLink16.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externalLink" Target="externalLinks/externalLink6.xml"/><Relationship Id="rId79" Type="http://schemas.openxmlformats.org/officeDocument/2006/relationships/externalLink" Target="externalLinks/externalLink11.xml"/><Relationship Id="rId5" Type="http://schemas.openxmlformats.org/officeDocument/2006/relationships/worksheet" Target="worksheets/sheet5.xml"/><Relationship Id="rId90" Type="http://schemas.openxmlformats.org/officeDocument/2006/relationships/customXml" Target="../customXml/item1.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externalLink" Target="externalLinks/externalLink1.xml"/><Relationship Id="rId77" Type="http://schemas.openxmlformats.org/officeDocument/2006/relationships/externalLink" Target="externalLinks/externalLink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4.xml"/><Relationship Id="rId80" Type="http://schemas.openxmlformats.org/officeDocument/2006/relationships/externalLink" Target="externalLinks/externalLink12.xml"/><Relationship Id="rId85" Type="http://schemas.openxmlformats.org/officeDocument/2006/relationships/externalLink" Target="externalLinks/externalLink1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externalLink" Target="externalLinks/externalLink2.xml"/><Relationship Id="rId75" Type="http://schemas.openxmlformats.org/officeDocument/2006/relationships/externalLink" Target="externalLinks/externalLink7.xml"/><Relationship Id="rId83" Type="http://schemas.openxmlformats.org/officeDocument/2006/relationships/externalLink" Target="externalLinks/externalLink15.xml"/><Relationship Id="rId88" Type="http://schemas.openxmlformats.org/officeDocument/2006/relationships/sharedStrings" Target="sharedStrings.xml"/><Relationship Id="rId9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externalLink" Target="externalLinks/externalLink5.xml"/><Relationship Id="rId78" Type="http://schemas.openxmlformats.org/officeDocument/2006/relationships/externalLink" Target="externalLinks/externalLink10.xml"/><Relationship Id="rId81" Type="http://schemas.openxmlformats.org/officeDocument/2006/relationships/externalLink" Target="externalLinks/externalLink13.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externalLink" Target="externalLinks/externalLink8.xml"/><Relationship Id="rId7" Type="http://schemas.openxmlformats.org/officeDocument/2006/relationships/worksheet" Target="worksheets/sheet7.xml"/><Relationship Id="rId71" Type="http://schemas.openxmlformats.org/officeDocument/2006/relationships/externalLink" Target="externalLinks/externalLink3.xml"/><Relationship Id="rId92" Type="http://schemas.openxmlformats.org/officeDocument/2006/relationships/customXml" Target="../customXml/item3.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externalLink" Target="externalLinks/externalLink14.xml"/><Relationship Id="rId19" Type="http://schemas.openxmlformats.org/officeDocument/2006/relationships/worksheet" Target="worksheets/sheet1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57150</xdr:colOff>
      <xdr:row>0</xdr:row>
      <xdr:rowOff>57150</xdr:rowOff>
    </xdr:from>
    <xdr:to>
      <xdr:col>2</xdr:col>
      <xdr:colOff>1240256</xdr:colOff>
      <xdr:row>2</xdr:row>
      <xdr:rowOff>180976</xdr:rowOff>
    </xdr:to>
    <xdr:pic>
      <xdr:nvPicPr>
        <xdr:cNvPr id="2" name="Picture 1" descr="http://plaza.argenta.be/OverArgenta/PublishingImages/ARGENTA-LOGO/Argenta-logo%20lage%20resolutie.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86775" y="57150"/>
          <a:ext cx="1183106" cy="5619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ebvpr-fs02\userdata\CP06revAnnex1_workinprogres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europe.intranet\DFSNL\P\GD\011021\RIA_new\Disclosures\Quarterly%20Closings\2017\2017%20Q2%20closing\External%20reporting\EBA%202Q\Input\Data%20input%20AR%2020170630%20-%20FINAL%20-%20MR.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bvpr-fs02\userdata\Users\malba\AppData\Roaming\Microsoft\Excel\TemplateAnalysisMatrix%202012%2012%2004%20-%20Maria.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UTHORS\Fsa%20Records\Documentum\dmcl\0000a01f\u180462\80f907c7\QIS%20reporting%20templat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BVPR-FS02\Projects\1340%20-%20Supervisory%20Reporting\Reporting%20frameworks\v3.0\Draft\02%20MREL-TLAC\20190912%20SCARA%20RESCO\prod\dfs\mng\users\home\Delavaljm\CBFA\COREP\sarah.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boekhouding/project%20BaselII/Disclosures%20pillar%203/voorbereiding%20Basel%20III%20toelichtingen%202021/Q4%20rapportering/Basisbestanden%20SAS%20-%20FINREP%20-%20COREP/202112_PILLAR3_v2021_3_ARGENTA%20BVG_1%20v%2018-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EBVPR-FS02\Projects\C\0130%20-%20RESCO\6.%20Subgroups\SGRPP\MREL\Reporting%20and%20disclosure\SRB%20templates\liability_data_reporting_2019_v2.7.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europe.intranet\P\GD\011021\RIA_new\Disclosures\Annual%20Report\2014\AR%20Group\Pillar%203\Own%20funds\Capital%20disclosure%20table%20final%2003032015.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5\Production%20phase\Pillar%203\Group%20inputs\FlowStatement_2015.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file:///\\ebvpr-fs02\userdata\Expert%20Groups\Accounting%20and%20Auditing\Other%20folders\EGFI%20Workstream%20Reporting\Circulated%20papers\2009\Marco%20Burroni\Banca%20d'Italia\Documents%20and%20Settings\Administrator\Desktop\CP06revAnnex1_workinprogress.xls?29A5132D" TargetMode="External"/><Relationship Id="rId1" Type="http://schemas.openxmlformats.org/officeDocument/2006/relationships/externalLinkPath" Target="file:///\\29A5132D\CP06revAnnex1_workinprogres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c6601\boekhouding\P\GD\011021\RIA_new\Disclosures\Annual%20Report\2014\AR%20Group\Pillar%203\Cato.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bvpr-fs02\userdata\Standing%20Committees\Regulation%20and%20Policy\Sub%20Groups\TF%20Leverage%20Ratio\TFLR%20Meeting%2015%20March%202012\Basel%20III%20implementation%20monitoring%20reporting%20template%20v2-3-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vreba01\EBA\Standing%20Committees\Accounting,%20Reporting%20and%20Auditing\Sub%20Groups\Reporting\BTS%20on%20reporting\Data%20point%20model\DPM%20workshop%20June\TemplateAnalysisMatrix%202012%2011%2023_LR(for%20revision).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BVPR-FS02\Projects\P\My%20Documents\work\egfi%20november%202006\EGFI%202006%2010%20Rev5%20-%20Annex%201%20(Disclosure%20of%20COREP%20Implementatio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rope.Intranet\DFSNL\P\GD\003320\Reporting%20development\090.Quarterly\Annual%20Report_prod%20from%202Q2017\Annual%20Report%20v1.4.9.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bvpr-fs02\userdata\Users\malba\AppData\Local\Microsoft\Windows\Temporary%20Internet%20Files\Content.Outlook\5FJ8X6ZY\TemplateAnalysisMatrix%202012%2010%2003_EGA%20(3).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bvpr-fs02\userdata\Documentum\dmcl\0000a01f\u192684\810cbb36\Documentum\dmcl\0000a01f\u181994\80cba7ac\TBG_IS4_Reporting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ndardized Approach"/>
      <sheetName val="Regulatory Capital"/>
      <sheetName val="Pillar 3"/>
      <sheetName val="Risk Measures for IMA"/>
      <sheetName val="Backtesting"/>
      <sheetName val="Data"/>
    </sheetNames>
    <sheetDataSet>
      <sheetData sheetId="0"/>
      <sheetData sheetId="1"/>
      <sheetData sheetId="2"/>
      <sheetData sheetId="3"/>
      <sheetData sheetId="4"/>
      <sheetData sheetId="5">
        <row r="2">
          <cell r="A2">
            <v>41547</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Color code"/>
      <sheetName val="Analysis Matrix"/>
      <sheetName val="Analisys Matrix - Codes"/>
      <sheetName val="Hierarchies"/>
      <sheetName val="HierarchyMembers"/>
      <sheetName val="Members"/>
      <sheetName val="Dimensions"/>
      <sheetName val="Domains"/>
      <sheetName val="Tables"/>
      <sheetName val="Restrictions"/>
      <sheetName val="TableComponentMembers"/>
      <sheetName val="Hier.ApplTables"/>
      <sheetName val="Lists-Aux"/>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DefCap"/>
      <sheetName val="DefCapTier1"/>
      <sheetName val="DefCapTier23"/>
      <sheetName val="DefCapCalc"/>
      <sheetName val="DefCapCalcCOREP"/>
      <sheetName val="Leverage ratio"/>
      <sheetName val="Liquidity"/>
      <sheetName val="TB"/>
      <sheetName val="CCR"/>
      <sheetName val="CCR memo"/>
      <sheetName val="Securitisation"/>
      <sheetName val="OpRisk"/>
      <sheetName val="Smoothing MRC"/>
      <sheetName val="TB securitisation"/>
      <sheetName val="TB correlation trading"/>
      <sheetName val="TB securitisation LSS"/>
      <sheetName val="TB correlation trading LSS"/>
      <sheetName val="TB securitisation wide"/>
      <sheetName val="TB correlation trading wide"/>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row r="42">
          <cell r="C42">
            <v>1</v>
          </cell>
        </row>
        <row r="43">
          <cell r="C43">
            <v>2</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details"/>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1"/>
      <sheetName val="2"/>
      <sheetName val="OV1"/>
      <sheetName val="KM1"/>
      <sheetName val="INS1"/>
      <sheetName val="INS2"/>
      <sheetName val="OVC"/>
      <sheetName val="OVA"/>
      <sheetName val="OVB"/>
      <sheetName val="LI1"/>
      <sheetName val="LI2"/>
      <sheetName val="LI3"/>
      <sheetName val="LIA"/>
      <sheetName val="LIB"/>
      <sheetName val="PV1"/>
      <sheetName val="CC1"/>
      <sheetName val="CC2"/>
      <sheetName val="CCA"/>
      <sheetName val="CCyB1"/>
      <sheetName val="CCyB2"/>
      <sheetName val="LRSum"/>
      <sheetName val="LRCom"/>
      <sheetName val="LRSpl"/>
      <sheetName val="LRA"/>
      <sheetName val="LIQA"/>
      <sheetName val="LIQ1"/>
      <sheetName val="LIQB"/>
      <sheetName val="LIQ2"/>
      <sheetName val="CRA"/>
      <sheetName val="CRB"/>
      <sheetName val="CR1"/>
      <sheetName val="CR1A"/>
      <sheetName val="CR2"/>
      <sheetName val="CR2a"/>
      <sheetName val="CQ1"/>
      <sheetName val="CQ2"/>
      <sheetName val="CQ3"/>
      <sheetName val="CQ4TOT"/>
      <sheetName val="CQ4ONperC"/>
      <sheetName val="CQ4OFFperC"/>
      <sheetName val="CQ5"/>
      <sheetName val="CQ6"/>
      <sheetName val="CQ7"/>
      <sheetName val="CQ8"/>
      <sheetName val="CRC"/>
      <sheetName val="CR3"/>
      <sheetName val="CRD"/>
      <sheetName val="CR4"/>
      <sheetName val="CR5"/>
      <sheetName val="CRE"/>
      <sheetName val="CR6Tot"/>
      <sheetName val="CR6AIRBInvisible"/>
      <sheetName val="CR6FIRBInvisible"/>
      <sheetName val="CR6AIRB--42"/>
      <sheetName val="CR6FIRB--20"/>
      <sheetName val="CR6FIRB--33"/>
      <sheetName val="CR6A"/>
      <sheetName val="CR7"/>
      <sheetName val="CR7AAIRB"/>
      <sheetName val="CR7AFIRB"/>
      <sheetName val="CR8"/>
      <sheetName val="CR9AIRBInvisible"/>
      <sheetName val="CR9FIRBInvisible"/>
      <sheetName val="CR9.1AIRB"/>
      <sheetName val="CR9.1FIRB"/>
      <sheetName val="CR9AIRB--42"/>
      <sheetName val="CR9FIRB--20"/>
      <sheetName val="CR9FIRB--33"/>
      <sheetName val="CR10"/>
      <sheetName val="CCRA"/>
      <sheetName val="CCR1"/>
      <sheetName val="CCR2"/>
      <sheetName val="CCR3"/>
      <sheetName val="CCR4FIRB--20"/>
      <sheetName val="CCR4FIRB--33"/>
      <sheetName val="CCR4Tot"/>
      <sheetName val="CCR4AIRBInvisible"/>
      <sheetName val="CCR4FIRBInvisible"/>
      <sheetName val="CCR5"/>
      <sheetName val="CCR6"/>
      <sheetName val="CCR7"/>
      <sheetName val="CCR8"/>
      <sheetName val="SECA"/>
      <sheetName val="SEC1"/>
      <sheetName val="SEC2"/>
      <sheetName val="SEC3"/>
      <sheetName val="SEC4"/>
      <sheetName val="SEC5"/>
      <sheetName val="MRA"/>
      <sheetName val="MR1"/>
      <sheetName val="MRB"/>
      <sheetName val="MR2A"/>
      <sheetName val="MR2B"/>
      <sheetName val="MR3"/>
      <sheetName val="ORA"/>
      <sheetName val="OR1"/>
      <sheetName val="REMA"/>
      <sheetName val="REM1"/>
      <sheetName val="REM2"/>
      <sheetName val="REM3"/>
      <sheetName val="REM4"/>
      <sheetName val="REM5"/>
      <sheetName val="AE1"/>
      <sheetName val="AE2"/>
      <sheetName val="AE3"/>
      <sheetName val="AE4"/>
    </sheetNames>
    <sheetDataSet>
      <sheetData sheetId="0"/>
      <sheetData sheetId="1">
        <row r="3">
          <cell r="A3" t="str">
            <v>Afghanistan</v>
          </cell>
        </row>
        <row r="4">
          <cell r="A4" t="str">
            <v>Albania</v>
          </cell>
        </row>
        <row r="5">
          <cell r="A5" t="str">
            <v>Algeria</v>
          </cell>
        </row>
        <row r="6">
          <cell r="A6" t="str">
            <v>American Samoa</v>
          </cell>
        </row>
        <row r="7">
          <cell r="A7" t="str">
            <v>Andorra</v>
          </cell>
        </row>
        <row r="8">
          <cell r="A8" t="str">
            <v>Angola</v>
          </cell>
        </row>
        <row r="9">
          <cell r="A9" t="str">
            <v>Anguilla</v>
          </cell>
        </row>
        <row r="10">
          <cell r="A10" t="str">
            <v>Antarctica</v>
          </cell>
        </row>
        <row r="11">
          <cell r="A11" t="str">
            <v>Antigua and Barbuda</v>
          </cell>
        </row>
        <row r="12">
          <cell r="A12" t="str">
            <v>Argentina</v>
          </cell>
        </row>
        <row r="13">
          <cell r="A13" t="str">
            <v>Armenia</v>
          </cell>
        </row>
        <row r="14">
          <cell r="A14" t="str">
            <v>Aruba</v>
          </cell>
        </row>
        <row r="15">
          <cell r="A15" t="str">
            <v>Australia</v>
          </cell>
        </row>
        <row r="16">
          <cell r="A16" t="str">
            <v>Austria</v>
          </cell>
        </row>
        <row r="17">
          <cell r="A17" t="str">
            <v>Azerbaijan</v>
          </cell>
        </row>
        <row r="18">
          <cell r="A18" t="str">
            <v>Bahamas (the)</v>
          </cell>
        </row>
        <row r="19">
          <cell r="A19" t="str">
            <v>Bahrain</v>
          </cell>
        </row>
        <row r="20">
          <cell r="A20" t="str">
            <v>Bangladesh</v>
          </cell>
        </row>
        <row r="21">
          <cell r="A21" t="str">
            <v>Barbados</v>
          </cell>
        </row>
        <row r="22">
          <cell r="A22" t="str">
            <v>Belarus</v>
          </cell>
        </row>
        <row r="23">
          <cell r="A23" t="str">
            <v>Belgium</v>
          </cell>
        </row>
        <row r="24">
          <cell r="A24" t="str">
            <v>Belize</v>
          </cell>
        </row>
        <row r="25">
          <cell r="A25" t="str">
            <v>Benin</v>
          </cell>
        </row>
        <row r="26">
          <cell r="A26" t="str">
            <v>Bermuda</v>
          </cell>
        </row>
        <row r="27">
          <cell r="A27" t="str">
            <v>Bhutan</v>
          </cell>
        </row>
        <row r="28">
          <cell r="A28" t="str">
            <v>Bolivia (Plurinational State of)</v>
          </cell>
        </row>
        <row r="29">
          <cell r="A29" t="str">
            <v>Bonaire, Sint Eustatius and Saba</v>
          </cell>
        </row>
        <row r="30">
          <cell r="A30" t="str">
            <v>Bosnia and Herzegovina</v>
          </cell>
        </row>
        <row r="31">
          <cell r="A31" t="str">
            <v>Botswana</v>
          </cell>
        </row>
        <row r="32">
          <cell r="A32" t="str">
            <v>Bouvet Island</v>
          </cell>
        </row>
        <row r="33">
          <cell r="A33" t="str">
            <v>Brazil</v>
          </cell>
        </row>
        <row r="34">
          <cell r="A34" t="str">
            <v>British Indian Ocean Territory (the)</v>
          </cell>
        </row>
        <row r="35">
          <cell r="A35" t="str">
            <v>Brunei Darussalam</v>
          </cell>
        </row>
        <row r="36">
          <cell r="A36" t="str">
            <v>Bulgaria</v>
          </cell>
        </row>
        <row r="37">
          <cell r="A37" t="str">
            <v>Burkina Faso</v>
          </cell>
        </row>
        <row r="38">
          <cell r="A38" t="str">
            <v>Burundi</v>
          </cell>
        </row>
        <row r="39">
          <cell r="A39" t="str">
            <v>Cabo Verde</v>
          </cell>
        </row>
        <row r="40">
          <cell r="A40" t="str">
            <v>Cambodia</v>
          </cell>
        </row>
        <row r="41">
          <cell r="A41" t="str">
            <v>Cameroon</v>
          </cell>
        </row>
        <row r="42">
          <cell r="A42" t="str">
            <v>Canada</v>
          </cell>
        </row>
        <row r="43">
          <cell r="A43" t="str">
            <v>Cayman Islands (the)</v>
          </cell>
        </row>
        <row r="44">
          <cell r="A44" t="str">
            <v>Central African Republic (the)</v>
          </cell>
        </row>
        <row r="45">
          <cell r="A45" t="str">
            <v>Chad</v>
          </cell>
        </row>
        <row r="46">
          <cell r="A46" t="str">
            <v>Chile</v>
          </cell>
        </row>
        <row r="47">
          <cell r="A47" t="str">
            <v>China</v>
          </cell>
        </row>
        <row r="48">
          <cell r="A48" t="str">
            <v>Christmas Island</v>
          </cell>
        </row>
        <row r="49">
          <cell r="A49" t="str">
            <v>Cocos (Keeling) Islands (the)</v>
          </cell>
        </row>
        <row r="50">
          <cell r="A50" t="str">
            <v>Colombia</v>
          </cell>
        </row>
        <row r="51">
          <cell r="A51" t="str">
            <v>Comoros (the)</v>
          </cell>
        </row>
        <row r="52">
          <cell r="A52" t="str">
            <v>Congo (the Democratic Republic of the)</v>
          </cell>
        </row>
        <row r="53">
          <cell r="A53" t="str">
            <v>Congo (the)</v>
          </cell>
        </row>
        <row r="54">
          <cell r="A54" t="str">
            <v>Cook Islands (the)</v>
          </cell>
        </row>
        <row r="55">
          <cell r="A55" t="str">
            <v>Costa Rica</v>
          </cell>
        </row>
        <row r="56">
          <cell r="A56" t="str">
            <v>Croatia</v>
          </cell>
        </row>
        <row r="57">
          <cell r="A57" t="str">
            <v>Cuba</v>
          </cell>
        </row>
        <row r="58">
          <cell r="A58" t="str">
            <v>Curaçao</v>
          </cell>
        </row>
        <row r="59">
          <cell r="A59" t="str">
            <v>Cyprus</v>
          </cell>
        </row>
        <row r="60">
          <cell r="A60" t="str">
            <v>Czechia</v>
          </cell>
        </row>
        <row r="61">
          <cell r="A61" t="str">
            <v>Côte d'Ivoire</v>
          </cell>
        </row>
        <row r="62">
          <cell r="A62" t="str">
            <v>Denmark</v>
          </cell>
        </row>
        <row r="63">
          <cell r="A63" t="str">
            <v>Djibouti</v>
          </cell>
        </row>
        <row r="64">
          <cell r="A64" t="str">
            <v>Dominica</v>
          </cell>
        </row>
        <row r="65">
          <cell r="A65" t="str">
            <v>Dominican Republic (the)</v>
          </cell>
        </row>
        <row r="66">
          <cell r="A66" t="str">
            <v>Ecuador</v>
          </cell>
        </row>
        <row r="67">
          <cell r="A67" t="str">
            <v>Egypt</v>
          </cell>
        </row>
        <row r="68">
          <cell r="A68" t="str">
            <v>El Salvador</v>
          </cell>
        </row>
        <row r="69">
          <cell r="A69" t="str">
            <v>Equatorial Guinea</v>
          </cell>
        </row>
        <row r="70">
          <cell r="A70" t="str">
            <v>Eritrea</v>
          </cell>
        </row>
        <row r="71">
          <cell r="A71" t="str">
            <v>Estonia</v>
          </cell>
        </row>
        <row r="72">
          <cell r="A72" t="str">
            <v>Eswatini</v>
          </cell>
        </row>
        <row r="73">
          <cell r="A73" t="str">
            <v>Ethiopia</v>
          </cell>
        </row>
        <row r="74">
          <cell r="A74" t="str">
            <v>Falkland Islands (the) [Malvinas]</v>
          </cell>
        </row>
        <row r="75">
          <cell r="A75" t="str">
            <v>Faroe Islands (the)</v>
          </cell>
        </row>
        <row r="76">
          <cell r="A76" t="str">
            <v>Fiji</v>
          </cell>
        </row>
        <row r="77">
          <cell r="A77" t="str">
            <v>Finland</v>
          </cell>
        </row>
        <row r="78">
          <cell r="A78" t="str">
            <v>France</v>
          </cell>
        </row>
        <row r="79">
          <cell r="A79" t="str">
            <v>French Guiana</v>
          </cell>
        </row>
        <row r="80">
          <cell r="A80" t="str">
            <v>French Polynesia</v>
          </cell>
        </row>
        <row r="81">
          <cell r="A81" t="str">
            <v>French Southern Territories (the)</v>
          </cell>
        </row>
        <row r="82">
          <cell r="A82" t="str">
            <v>Gabon</v>
          </cell>
        </row>
        <row r="83">
          <cell r="A83" t="str">
            <v>Gambia (the)</v>
          </cell>
        </row>
        <row r="84">
          <cell r="A84" t="str">
            <v>Georgia</v>
          </cell>
        </row>
        <row r="85">
          <cell r="A85" t="str">
            <v>Germany</v>
          </cell>
        </row>
        <row r="86">
          <cell r="A86" t="str">
            <v>Ghana</v>
          </cell>
        </row>
        <row r="87">
          <cell r="A87" t="str">
            <v>Gibraltar</v>
          </cell>
        </row>
        <row r="88">
          <cell r="A88" t="str">
            <v>Greece</v>
          </cell>
        </row>
        <row r="89">
          <cell r="A89" t="str">
            <v>Greenland</v>
          </cell>
        </row>
        <row r="90">
          <cell r="A90" t="str">
            <v>Grenada</v>
          </cell>
        </row>
        <row r="91">
          <cell r="A91" t="str">
            <v>Guadeloupe</v>
          </cell>
        </row>
        <row r="92">
          <cell r="A92" t="str">
            <v>Guam</v>
          </cell>
        </row>
        <row r="93">
          <cell r="A93" t="str">
            <v>Guatemala</v>
          </cell>
        </row>
        <row r="94">
          <cell r="A94" t="str">
            <v>Guernsey</v>
          </cell>
        </row>
        <row r="95">
          <cell r="A95" t="str">
            <v>Guinea</v>
          </cell>
        </row>
        <row r="96">
          <cell r="A96" t="str">
            <v>Guinea-Bissau</v>
          </cell>
        </row>
        <row r="97">
          <cell r="A97" t="str">
            <v>Guyana</v>
          </cell>
        </row>
        <row r="98">
          <cell r="A98" t="str">
            <v>Haiti</v>
          </cell>
        </row>
        <row r="99">
          <cell r="A99" t="str">
            <v>Heard Island and McDonald Islands</v>
          </cell>
        </row>
        <row r="100">
          <cell r="A100" t="str">
            <v>Holy See (the)</v>
          </cell>
        </row>
        <row r="101">
          <cell r="A101" t="str">
            <v>Honduras</v>
          </cell>
        </row>
        <row r="102">
          <cell r="A102" t="str">
            <v>Hong Kong</v>
          </cell>
        </row>
        <row r="103">
          <cell r="A103" t="str">
            <v>Hungary</v>
          </cell>
        </row>
        <row r="104">
          <cell r="A104" t="str">
            <v>Iceland</v>
          </cell>
        </row>
        <row r="105">
          <cell r="A105" t="str">
            <v>India</v>
          </cell>
        </row>
        <row r="106">
          <cell r="A106" t="str">
            <v>Indonesia</v>
          </cell>
        </row>
        <row r="107">
          <cell r="A107" t="str">
            <v>Iran (Islamic Republic of)</v>
          </cell>
        </row>
        <row r="108">
          <cell r="A108" t="str">
            <v>Iraq</v>
          </cell>
        </row>
        <row r="109">
          <cell r="A109" t="str">
            <v>Ireland</v>
          </cell>
        </row>
        <row r="110">
          <cell r="A110" t="str">
            <v>Isle of Man</v>
          </cell>
        </row>
        <row r="111">
          <cell r="A111" t="str">
            <v>Israel</v>
          </cell>
        </row>
        <row r="112">
          <cell r="A112" t="str">
            <v>Italy</v>
          </cell>
        </row>
        <row r="113">
          <cell r="A113" t="str">
            <v>Jamaica</v>
          </cell>
        </row>
        <row r="114">
          <cell r="A114" t="str">
            <v>Japan</v>
          </cell>
        </row>
        <row r="115">
          <cell r="A115" t="str">
            <v>Jersey</v>
          </cell>
        </row>
        <row r="116">
          <cell r="A116" t="str">
            <v>Jordan</v>
          </cell>
        </row>
        <row r="117">
          <cell r="A117" t="str">
            <v>Kazakhstan</v>
          </cell>
        </row>
        <row r="118">
          <cell r="A118" t="str">
            <v>Kenya</v>
          </cell>
        </row>
        <row r="119">
          <cell r="A119" t="str">
            <v>Kiribati</v>
          </cell>
        </row>
        <row r="120">
          <cell r="A120" t="str">
            <v>Korea (the Democratic People's Republic of)</v>
          </cell>
        </row>
        <row r="121">
          <cell r="A121" t="str">
            <v>Korea (the Republic of)</v>
          </cell>
        </row>
        <row r="122">
          <cell r="A122" t="str">
            <v>Kuwait</v>
          </cell>
        </row>
        <row r="123">
          <cell r="A123" t="str">
            <v>Kyrgyzstan</v>
          </cell>
        </row>
        <row r="124">
          <cell r="A124" t="str">
            <v>Lao People's Democratic Republic (the)</v>
          </cell>
        </row>
        <row r="125">
          <cell r="A125" t="str">
            <v>Latvia</v>
          </cell>
        </row>
        <row r="126">
          <cell r="A126" t="str">
            <v>Lebanon</v>
          </cell>
        </row>
        <row r="127">
          <cell r="A127" t="str">
            <v>Lesotho</v>
          </cell>
        </row>
        <row r="128">
          <cell r="A128" t="str">
            <v>Liberia</v>
          </cell>
        </row>
        <row r="129">
          <cell r="A129" t="str">
            <v>Libya</v>
          </cell>
        </row>
        <row r="130">
          <cell r="A130" t="str">
            <v>Liechtenstein</v>
          </cell>
        </row>
        <row r="131">
          <cell r="A131" t="str">
            <v>Lithuania</v>
          </cell>
        </row>
        <row r="132">
          <cell r="A132" t="str">
            <v>Luxembourg</v>
          </cell>
        </row>
        <row r="133">
          <cell r="A133" t="str">
            <v>Macao</v>
          </cell>
        </row>
        <row r="134">
          <cell r="A134" t="str">
            <v>Madagascar</v>
          </cell>
        </row>
        <row r="135">
          <cell r="A135" t="str">
            <v>Malawi</v>
          </cell>
        </row>
        <row r="136">
          <cell r="A136" t="str">
            <v>Malaysia</v>
          </cell>
        </row>
        <row r="137">
          <cell r="A137" t="str">
            <v>Maldives</v>
          </cell>
        </row>
        <row r="138">
          <cell r="A138" t="str">
            <v>Mali</v>
          </cell>
        </row>
        <row r="139">
          <cell r="A139" t="str">
            <v>Malta</v>
          </cell>
        </row>
        <row r="140">
          <cell r="A140" t="str">
            <v>Marshall Islands (the)</v>
          </cell>
        </row>
        <row r="141">
          <cell r="A141" t="str">
            <v>Martinique</v>
          </cell>
        </row>
        <row r="142">
          <cell r="A142" t="str">
            <v>Mauritania</v>
          </cell>
        </row>
        <row r="143">
          <cell r="A143" t="str">
            <v>Mauritius</v>
          </cell>
        </row>
        <row r="144">
          <cell r="A144" t="str">
            <v>Mayotte</v>
          </cell>
        </row>
        <row r="145">
          <cell r="A145" t="str">
            <v>Mexico</v>
          </cell>
        </row>
        <row r="146">
          <cell r="A146" t="str">
            <v>Micronesia (Federated States of)</v>
          </cell>
        </row>
        <row r="147">
          <cell r="A147" t="str">
            <v>Moldova (the Republic of)</v>
          </cell>
        </row>
        <row r="148">
          <cell r="A148" t="str">
            <v>Monaco</v>
          </cell>
        </row>
        <row r="149">
          <cell r="A149" t="str">
            <v>Mongolia</v>
          </cell>
        </row>
        <row r="150">
          <cell r="A150" t="str">
            <v>Montenegro</v>
          </cell>
        </row>
        <row r="151">
          <cell r="A151" t="str">
            <v>Montserrat</v>
          </cell>
        </row>
        <row r="152">
          <cell r="A152" t="str">
            <v>Morocco</v>
          </cell>
        </row>
        <row r="153">
          <cell r="A153" t="str">
            <v>Mozambique</v>
          </cell>
        </row>
        <row r="154">
          <cell r="A154" t="str">
            <v>Myanmar</v>
          </cell>
        </row>
        <row r="155">
          <cell r="A155" t="str">
            <v>Namibia</v>
          </cell>
        </row>
        <row r="156">
          <cell r="A156" t="str">
            <v>Nauru</v>
          </cell>
        </row>
        <row r="157">
          <cell r="A157" t="str">
            <v>Nepal</v>
          </cell>
        </row>
        <row r="158">
          <cell r="A158" t="str">
            <v>Netherlands (the)</v>
          </cell>
        </row>
        <row r="159">
          <cell r="A159" t="str">
            <v>New Caledonia</v>
          </cell>
        </row>
        <row r="160">
          <cell r="A160" t="str">
            <v>New Zealand</v>
          </cell>
        </row>
        <row r="161">
          <cell r="A161" t="str">
            <v>Nicaragua</v>
          </cell>
        </row>
        <row r="162">
          <cell r="A162" t="str">
            <v>Niger (the)</v>
          </cell>
        </row>
        <row r="163">
          <cell r="A163" t="str">
            <v>Nigeria</v>
          </cell>
        </row>
        <row r="164">
          <cell r="A164" t="str">
            <v>Niue</v>
          </cell>
        </row>
        <row r="165">
          <cell r="A165" t="str">
            <v>Norfolk Island</v>
          </cell>
        </row>
        <row r="166">
          <cell r="A166" t="str">
            <v>Northern Mariana Islands (the)</v>
          </cell>
        </row>
        <row r="167">
          <cell r="A167" t="str">
            <v>Norway</v>
          </cell>
        </row>
        <row r="168">
          <cell r="A168" t="str">
            <v>Oman</v>
          </cell>
        </row>
        <row r="169">
          <cell r="A169" t="str">
            <v>Pakistan</v>
          </cell>
        </row>
        <row r="170">
          <cell r="A170" t="str">
            <v>Palau</v>
          </cell>
        </row>
        <row r="171">
          <cell r="A171" t="str">
            <v>Palestine, State of</v>
          </cell>
        </row>
        <row r="172">
          <cell r="A172" t="str">
            <v>Panama</v>
          </cell>
        </row>
        <row r="173">
          <cell r="A173" t="str">
            <v>Papua New Guinea</v>
          </cell>
        </row>
        <row r="174">
          <cell r="A174" t="str">
            <v>Paraguay</v>
          </cell>
        </row>
        <row r="175">
          <cell r="A175" t="str">
            <v>Peru</v>
          </cell>
        </row>
        <row r="176">
          <cell r="A176" t="str">
            <v>Philippines (the)</v>
          </cell>
        </row>
        <row r="177">
          <cell r="A177" t="str">
            <v>Pitcairn</v>
          </cell>
        </row>
        <row r="178">
          <cell r="A178" t="str">
            <v>Poland</v>
          </cell>
        </row>
        <row r="179">
          <cell r="A179" t="str">
            <v>Portugal</v>
          </cell>
        </row>
        <row r="180">
          <cell r="A180" t="str">
            <v>Puerto Rico</v>
          </cell>
        </row>
        <row r="181">
          <cell r="A181" t="str">
            <v>Qatar</v>
          </cell>
        </row>
        <row r="182">
          <cell r="A182" t="str">
            <v>Republic of North Macedonia</v>
          </cell>
        </row>
        <row r="183">
          <cell r="A183" t="str">
            <v>Romania</v>
          </cell>
        </row>
        <row r="184">
          <cell r="A184" t="str">
            <v>Russian Federation (the)</v>
          </cell>
        </row>
        <row r="185">
          <cell r="A185" t="str">
            <v>Rwanda</v>
          </cell>
        </row>
        <row r="186">
          <cell r="A186" t="str">
            <v>Réunion</v>
          </cell>
        </row>
        <row r="187">
          <cell r="A187" t="str">
            <v>Saint Barthélemy</v>
          </cell>
        </row>
        <row r="188">
          <cell r="A188" t="str">
            <v>Saint Helena, Ascension and Tristan da Cunha</v>
          </cell>
        </row>
        <row r="189">
          <cell r="A189" t="str">
            <v>Saint Kitts and Nevis</v>
          </cell>
        </row>
        <row r="190">
          <cell r="A190" t="str">
            <v>Saint Lucia</v>
          </cell>
        </row>
        <row r="191">
          <cell r="A191" t="str">
            <v>Saint Martin (French part)</v>
          </cell>
        </row>
        <row r="192">
          <cell r="A192" t="str">
            <v>Saint Pierre and Miquelon</v>
          </cell>
        </row>
        <row r="193">
          <cell r="A193" t="str">
            <v>Saint Vincent and the Grenadines</v>
          </cell>
        </row>
        <row r="194">
          <cell r="A194" t="str">
            <v>Samoa</v>
          </cell>
        </row>
        <row r="195">
          <cell r="A195" t="str">
            <v>San Marino</v>
          </cell>
        </row>
        <row r="196">
          <cell r="A196" t="str">
            <v>Sao Tome and Principe</v>
          </cell>
        </row>
        <row r="197">
          <cell r="A197" t="str">
            <v>Saudi Arabia</v>
          </cell>
        </row>
        <row r="198">
          <cell r="A198" t="str">
            <v>Senegal</v>
          </cell>
        </row>
        <row r="199">
          <cell r="A199" t="str">
            <v>Serbia</v>
          </cell>
        </row>
        <row r="200">
          <cell r="A200" t="str">
            <v>Seychelles</v>
          </cell>
        </row>
        <row r="201">
          <cell r="A201" t="str">
            <v>Sierra Leone</v>
          </cell>
        </row>
        <row r="202">
          <cell r="A202" t="str">
            <v>Singapore</v>
          </cell>
        </row>
        <row r="203">
          <cell r="A203" t="str">
            <v>Sint Maarten (Dutch part)</v>
          </cell>
        </row>
        <row r="204">
          <cell r="A204" t="str">
            <v>Slovakia</v>
          </cell>
        </row>
        <row r="205">
          <cell r="A205" t="str">
            <v>Slovenia</v>
          </cell>
        </row>
        <row r="206">
          <cell r="A206" t="str">
            <v>Solomon Islands</v>
          </cell>
        </row>
        <row r="207">
          <cell r="A207" t="str">
            <v>Somalia</v>
          </cell>
        </row>
        <row r="208">
          <cell r="A208" t="str">
            <v>South Africa</v>
          </cell>
        </row>
        <row r="209">
          <cell r="A209" t="str">
            <v>South Georgia and the South Sandwich Islands</v>
          </cell>
        </row>
        <row r="210">
          <cell r="A210" t="str">
            <v>South Sudan</v>
          </cell>
        </row>
        <row r="211">
          <cell r="A211" t="str">
            <v>Spain</v>
          </cell>
        </row>
        <row r="212">
          <cell r="A212" t="str">
            <v>Sri Lanka</v>
          </cell>
        </row>
        <row r="213">
          <cell r="A213" t="str">
            <v>Sudan (the)</v>
          </cell>
        </row>
        <row r="214">
          <cell r="A214" t="str">
            <v>Suriname</v>
          </cell>
        </row>
        <row r="215">
          <cell r="A215" t="str">
            <v>Svalbard and Jan Mayen</v>
          </cell>
        </row>
        <row r="216">
          <cell r="A216" t="str">
            <v>Sweden</v>
          </cell>
        </row>
        <row r="217">
          <cell r="A217" t="str">
            <v>Switzerland</v>
          </cell>
        </row>
        <row r="218">
          <cell r="A218" t="str">
            <v>Syrian Arab Republic</v>
          </cell>
        </row>
        <row r="219">
          <cell r="A219" t="str">
            <v>Taiwan (Province of China)</v>
          </cell>
        </row>
        <row r="220">
          <cell r="A220" t="str">
            <v>Tajikistan</v>
          </cell>
        </row>
        <row r="221">
          <cell r="A221" t="str">
            <v>Tanzania, United Republic of</v>
          </cell>
        </row>
        <row r="222">
          <cell r="A222" t="str">
            <v>Thailand</v>
          </cell>
        </row>
        <row r="223">
          <cell r="A223" t="str">
            <v>Timor-Leste</v>
          </cell>
        </row>
        <row r="224">
          <cell r="A224" t="str">
            <v>Togo</v>
          </cell>
        </row>
        <row r="225">
          <cell r="A225" t="str">
            <v>Tokelau</v>
          </cell>
        </row>
        <row r="226">
          <cell r="A226" t="str">
            <v>Tonga</v>
          </cell>
        </row>
        <row r="227">
          <cell r="A227" t="str">
            <v>Trinidad and Tobago</v>
          </cell>
        </row>
        <row r="228">
          <cell r="A228" t="str">
            <v>Tunisia</v>
          </cell>
        </row>
        <row r="229">
          <cell r="A229" t="str">
            <v>Turkey</v>
          </cell>
        </row>
        <row r="230">
          <cell r="A230" t="str">
            <v>Turkmenistan</v>
          </cell>
        </row>
        <row r="231">
          <cell r="A231" t="str">
            <v>Turks and Caicos Islands (the)</v>
          </cell>
        </row>
        <row r="232">
          <cell r="A232" t="str">
            <v>Tuvalu</v>
          </cell>
        </row>
        <row r="233">
          <cell r="A233" t="str">
            <v>Uganda</v>
          </cell>
        </row>
        <row r="234">
          <cell r="A234" t="str">
            <v>Ukraine</v>
          </cell>
        </row>
        <row r="235">
          <cell r="A235" t="str">
            <v>United Arab Emirates (the)</v>
          </cell>
        </row>
        <row r="236">
          <cell r="A236" t="str">
            <v>United Kingdom of Great Britain and Northern Ireland (the)</v>
          </cell>
        </row>
        <row r="237">
          <cell r="A237" t="str">
            <v>United States Minor Outlying Islands (the)</v>
          </cell>
        </row>
        <row r="238">
          <cell r="A238" t="str">
            <v>United States of America (the)</v>
          </cell>
        </row>
        <row r="239">
          <cell r="A239" t="str">
            <v>Uruguay</v>
          </cell>
        </row>
        <row r="240">
          <cell r="A240" t="str">
            <v>Uzbekistan</v>
          </cell>
        </row>
        <row r="241">
          <cell r="A241" t="str">
            <v>Vanuatu</v>
          </cell>
        </row>
        <row r="242">
          <cell r="A242" t="str">
            <v>Venezuela (Bolivarian Republic of)</v>
          </cell>
        </row>
        <row r="243">
          <cell r="A243" t="str">
            <v>Viet Nam</v>
          </cell>
        </row>
        <row r="244">
          <cell r="A244" t="str">
            <v>Virgin Islands (British)</v>
          </cell>
        </row>
        <row r="245">
          <cell r="A245" t="str">
            <v>Virgin Islands (U.S.)</v>
          </cell>
        </row>
        <row r="246">
          <cell r="A246" t="str">
            <v>Wallis and Futuna</v>
          </cell>
        </row>
        <row r="247">
          <cell r="A247" t="str">
            <v>Western Sahara</v>
          </cell>
        </row>
        <row r="248">
          <cell r="A248" t="str">
            <v>Yemen</v>
          </cell>
        </row>
        <row r="249">
          <cell r="A249" t="str">
            <v>Zambia</v>
          </cell>
        </row>
        <row r="250">
          <cell r="A250" t="str">
            <v>Zimbabwe</v>
          </cell>
        </row>
        <row r="251">
          <cell r="A251" t="str">
            <v>Åland Islands</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99.00"/>
      <sheetName val="T01.00"/>
      <sheetName val="T02.00"/>
      <sheetName val="T03.01"/>
      <sheetName val="T03.02"/>
      <sheetName val="T03.03"/>
      <sheetName val="T04.00"/>
      <sheetName val="T05.00"/>
      <sheetName val="T06.00"/>
      <sheetName val="T07.00"/>
      <sheetName val="T08.00"/>
      <sheetName val="Lists"/>
    </sheetNames>
    <sheetDataSet>
      <sheetData sheetId="0"/>
      <sheetData sheetId="1"/>
      <sheetData sheetId="2"/>
      <sheetData sheetId="3"/>
      <sheetData sheetId="4"/>
      <sheetData sheetId="5"/>
      <sheetData sheetId="6"/>
      <sheetData sheetId="7"/>
      <sheetData sheetId="8"/>
      <sheetData sheetId="9"/>
      <sheetData sheetId="10"/>
      <sheetData sheetId="11">
        <row r="2">
          <cell r="B2" t="str">
            <v>AUSTRIA</v>
          </cell>
        </row>
        <row r="3">
          <cell r="B3" t="str">
            <v>BELGIUM</v>
          </cell>
        </row>
        <row r="4">
          <cell r="B4" t="str">
            <v>BULGARIA</v>
          </cell>
        </row>
        <row r="5">
          <cell r="B5" t="str">
            <v>CROATIA</v>
          </cell>
        </row>
        <row r="6">
          <cell r="B6" t="str">
            <v>CYPRUS</v>
          </cell>
        </row>
        <row r="7">
          <cell r="B7" t="str">
            <v>CZECH REPUBLIC</v>
          </cell>
        </row>
        <row r="8">
          <cell r="B8" t="str">
            <v>DENMARK</v>
          </cell>
        </row>
        <row r="9">
          <cell r="B9" t="str">
            <v>ESTONIA</v>
          </cell>
        </row>
        <row r="10">
          <cell r="B10" t="str">
            <v>FINLAND</v>
          </cell>
        </row>
        <row r="11">
          <cell r="B11" t="str">
            <v>FRANCE</v>
          </cell>
        </row>
        <row r="12">
          <cell r="B12" t="str">
            <v>GERMANY</v>
          </cell>
        </row>
        <row r="13">
          <cell r="B13" t="str">
            <v>GREECE</v>
          </cell>
        </row>
        <row r="14">
          <cell r="B14" t="str">
            <v>HUNGARY</v>
          </cell>
        </row>
        <row r="15">
          <cell r="B15" t="str">
            <v>IRELAND</v>
          </cell>
        </row>
        <row r="16">
          <cell r="B16" t="str">
            <v>ITALY</v>
          </cell>
        </row>
        <row r="17">
          <cell r="B17" t="str">
            <v>LATVIA</v>
          </cell>
        </row>
        <row r="18">
          <cell r="B18" t="str">
            <v>LITHUANIA</v>
          </cell>
        </row>
        <row r="19">
          <cell r="B19" t="str">
            <v>LUXEMBOURG</v>
          </cell>
        </row>
        <row r="20">
          <cell r="B20" t="str">
            <v>MALTA</v>
          </cell>
        </row>
        <row r="21">
          <cell r="B21" t="str">
            <v>NETHERLANDS</v>
          </cell>
        </row>
        <row r="22">
          <cell r="B22" t="str">
            <v>POLAND</v>
          </cell>
        </row>
        <row r="23">
          <cell r="B23" t="str">
            <v>PORTUGAL</v>
          </cell>
        </row>
        <row r="24">
          <cell r="B24" t="str">
            <v>ROMANIA</v>
          </cell>
        </row>
        <row r="25">
          <cell r="B25" t="str">
            <v>SLOVAKIA</v>
          </cell>
        </row>
        <row r="26">
          <cell r="B26" t="str">
            <v>SLOVENIA</v>
          </cell>
        </row>
        <row r="27">
          <cell r="B27" t="str">
            <v>SPAIN</v>
          </cell>
        </row>
        <row r="28">
          <cell r="B28" t="str">
            <v>SWEDEN</v>
          </cell>
        </row>
        <row r="29">
          <cell r="B29" t="str">
            <v>UNITED KINGDOM</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Table new template"/>
      <sheetName val="notes"/>
      <sheetName val="Options"/>
    </sheetNames>
    <sheetDataSet>
      <sheetData sheetId="0"/>
      <sheetData sheetId="1"/>
      <sheetData sheetId="2"/>
      <sheetData sheetId="3">
        <row r="3">
          <cell r="B3" t="str">
            <v>Common Equity Tier 1</v>
          </cell>
          <cell r="D3" t="str">
            <v>menu options to be provided to institutions by each jurisdiction</v>
          </cell>
          <cell r="F3" t="str">
            <v>Perpetual</v>
          </cell>
        </row>
        <row r="4">
          <cell r="B4" t="str">
            <v>Additional Tier 1</v>
          </cell>
          <cell r="D4" t="str">
            <v>Shareholders equity</v>
          </cell>
          <cell r="F4" t="str">
            <v>Dated</v>
          </cell>
        </row>
        <row r="5">
          <cell r="B5" t="str">
            <v>Tier 2</v>
          </cell>
          <cell r="D5" t="str">
            <v>Additional Tier 1 (grandfathered)</v>
          </cell>
        </row>
        <row r="6">
          <cell r="B6" t="str">
            <v>Ineligible</v>
          </cell>
          <cell r="D6" t="str">
            <v>Tier 2 (grandfathered)</v>
          </cell>
        </row>
        <row r="7">
          <cell r="B7" t="str">
            <v>N/A</v>
          </cell>
          <cell r="D7" t="str">
            <v>Tier 2</v>
          </cell>
          <cell r="F7" t="str">
            <v>Yes</v>
          </cell>
        </row>
        <row r="8">
          <cell r="D8" t="str">
            <v>option 6</v>
          </cell>
          <cell r="F8" t="str">
            <v>No</v>
          </cell>
        </row>
        <row r="11">
          <cell r="B11" t="str">
            <v>Common Equity Tier 1</v>
          </cell>
          <cell r="D11" t="str">
            <v>Shareholders’ equity</v>
          </cell>
          <cell r="F11" t="str">
            <v xml:space="preserve">Fixed </v>
          </cell>
        </row>
        <row r="12">
          <cell r="B12" t="str">
            <v>Additional Tier 1</v>
          </cell>
          <cell r="D12" t="str">
            <v>Liability – amortised cost</v>
          </cell>
          <cell r="F12" t="str">
            <v>Floating</v>
          </cell>
        </row>
        <row r="13">
          <cell r="B13" t="str">
            <v>Tier 2</v>
          </cell>
          <cell r="D13" t="str">
            <v>Liability – fair value option</v>
          </cell>
          <cell r="F13" t="str">
            <v>Fixed to floating</v>
          </cell>
        </row>
        <row r="14">
          <cell r="B14" t="str">
            <v>Ineligible</v>
          </cell>
          <cell r="D14" t="str">
            <v>Non-controlling interest in consolidated subsidiary</v>
          </cell>
          <cell r="F14" t="str">
            <v>Floating to fixed</v>
          </cell>
        </row>
        <row r="17">
          <cell r="B17" t="str">
            <v>Solo</v>
          </cell>
          <cell r="D17" t="str">
            <v>Mandatory</v>
          </cell>
          <cell r="F17" t="str">
            <v>Noncumulative</v>
          </cell>
        </row>
        <row r="18">
          <cell r="B18" t="str">
            <v>(Sub-)Consolidated</v>
          </cell>
          <cell r="D18" t="str">
            <v>Optional</v>
          </cell>
          <cell r="F18" t="str">
            <v>Cumulative</v>
          </cell>
        </row>
        <row r="19">
          <cell r="B19" t="str">
            <v>Solo and (Sub-)Consolidated</v>
          </cell>
          <cell r="D19" t="str">
            <v>N/A</v>
          </cell>
          <cell r="F19" t="str">
            <v>Noncumulative, ACSM</v>
          </cell>
        </row>
        <row r="22">
          <cell r="B22" t="str">
            <v>Fully discretionary</v>
          </cell>
          <cell r="F22" t="str">
            <v>Convertible</v>
          </cell>
        </row>
        <row r="23">
          <cell r="B23" t="str">
            <v>Partially discretionary</v>
          </cell>
          <cell r="F23" t="str">
            <v>Nonconvertible</v>
          </cell>
        </row>
        <row r="24">
          <cell r="B24" t="str">
            <v>Mandatory</v>
          </cell>
        </row>
        <row r="28">
          <cell r="B28" t="str">
            <v>Common Equity Tier 1</v>
          </cell>
          <cell r="F28" t="str">
            <v>Always Fully</v>
          </cell>
        </row>
        <row r="29">
          <cell r="B29" t="str">
            <v>Additional Tier 1</v>
          </cell>
          <cell r="F29" t="str">
            <v>Fully or Partially</v>
          </cell>
        </row>
        <row r="30">
          <cell r="B30" t="str">
            <v>Tier 2</v>
          </cell>
          <cell r="F30" t="str">
            <v>Always Partially</v>
          </cell>
        </row>
        <row r="31">
          <cell r="B31" t="str">
            <v>Other</v>
          </cell>
          <cell r="F31" t="str">
            <v>N/A</v>
          </cell>
        </row>
        <row r="32">
          <cell r="B32" t="str">
            <v>N/A</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nk"/>
      <sheetName val="Group"/>
      <sheetName val="Sources"/>
    </sheetNames>
    <sheetDataSet>
      <sheetData sheetId="0" refreshError="1"/>
      <sheetData sheetId="1" refreshError="1"/>
      <sheetData sheetId="2" refreshError="1">
        <row r="2">
          <cell r="C2">
            <v>2015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39_"/>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og"/>
      <sheetName val="Hybrids"/>
      <sheetName val="HybCharts"/>
      <sheetName val="Tier2"/>
      <sheetName val="T2charts"/>
      <sheetName val="AcqDiv"/>
      <sheetName val="Scenarios"/>
      <sheetName val="Forecasts"/>
      <sheetName val="IndexAC"/>
      <sheetName val="ActualsCalc"/>
      <sheetName val="BkMap"/>
      <sheetName val="RegReq"/>
      <sheetName val="Yearly"/>
      <sheetName val="B3table"/>
      <sheetName val="Checks"/>
      <sheetName val="Settings"/>
      <sheetName val="Targets"/>
      <sheetName val="Glossary"/>
      <sheetName val="Index"/>
      <sheetName val="FR"/>
      <sheetName val="CompareQ"/>
      <sheetName val="Effects"/>
      <sheetName val="EC"/>
      <sheetName val="Basel3"/>
      <sheetName val="Capital Base"/>
      <sheetName val="LongTerm"/>
      <sheetName val="WFInfo"/>
      <sheetName val="WFQB"/>
      <sheetName val="WFYB"/>
      <sheetName val="WFYB2"/>
      <sheetName val="WFgroups"/>
      <sheetName val="WFQ"/>
      <sheetName val="WFY"/>
      <sheetName val="WFY2"/>
      <sheetName val="Chart29"/>
      <sheetName val="ALCObank"/>
      <sheetName val="GrpEq"/>
      <sheetName val="Breakdown"/>
      <sheetName val="Structure"/>
      <sheetName val="B3_FBR"/>
      <sheetName val="Floors"/>
      <sheetName val="RatAcy"/>
      <sheetName val="DefCapB3_MI"/>
      <sheetName val="MinInt"/>
      <sheetName val="CapLetter"/>
      <sheetName val="PressRel"/>
      <sheetName val="20F"/>
      <sheetName val="CapImpact"/>
      <sheetName val="RiskApp"/>
      <sheetName val="CapPos"/>
      <sheetName val="Adequacy"/>
      <sheetName val="SpLev"/>
      <sheetName val="Moodys"/>
      <sheetName val="RCECdata"/>
      <sheetName val="RCECanalysis"/>
      <sheetName val="Chart30"/>
      <sheetName val="Chart31"/>
      <sheetName val="P2_table"/>
      <sheetName val="Register"/>
      <sheetName val="Versions"/>
      <sheetName val="Dropdown lists"/>
    </sheetNames>
    <sheetDataSet>
      <sheetData sheetId="0">
        <row r="98">
          <cell r="H98">
            <v>25.1</v>
          </cell>
        </row>
      </sheetData>
      <sheetData sheetId="1"/>
      <sheetData sheetId="2">
        <row r="1">
          <cell r="A1" t="str">
            <v>Hybrids issued by ING Group and ING Insurance</v>
          </cell>
        </row>
        <row r="5">
          <cell r="N5" t="str">
            <v>step up</v>
          </cell>
          <cell r="O5" t="str">
            <v>open</v>
          </cell>
        </row>
        <row r="6">
          <cell r="N6" t="str">
            <v>perpetual</v>
          </cell>
          <cell r="O6" t="str">
            <v>scheduled</v>
          </cell>
        </row>
      </sheetData>
      <sheetData sheetId="3"/>
      <sheetData sheetId="4">
        <row r="1">
          <cell r="A1" t="str">
            <v>Tier 2 capital</v>
          </cell>
        </row>
      </sheetData>
      <sheetData sheetId="5"/>
      <sheetData sheetId="6">
        <row r="3">
          <cell r="AA3">
            <v>2013</v>
          </cell>
        </row>
        <row r="74">
          <cell r="J74" t="str">
            <v>exclude</v>
          </cell>
          <cell r="K74" t="str">
            <v>2014 Q1</v>
          </cell>
          <cell r="L74" t="str">
            <v>2014 Q2</v>
          </cell>
          <cell r="M74" t="str">
            <v>2014 Q3</v>
          </cell>
          <cell r="N74" t="str">
            <v>2014 Q4</v>
          </cell>
          <cell r="O74" t="str">
            <v>2015 Q1</v>
          </cell>
          <cell r="P74" t="str">
            <v>2015 Q2</v>
          </cell>
          <cell r="Q74" t="str">
            <v>2015 Q3</v>
          </cell>
          <cell r="R74" t="str">
            <v>2015 Q4</v>
          </cell>
          <cell r="S74" t="str">
            <v>2016 Q1</v>
          </cell>
          <cell r="T74" t="str">
            <v>2016 Q2</v>
          </cell>
          <cell r="U74" t="str">
            <v>2016 Q3</v>
          </cell>
          <cell r="V74" t="str">
            <v>2016 Q4</v>
          </cell>
          <cell r="W74" t="str">
            <v>2017 Q1</v>
          </cell>
          <cell r="X74" t="str">
            <v>2017 Q2</v>
          </cell>
          <cell r="Y74" t="str">
            <v>2017 Q3</v>
          </cell>
          <cell r="Z74" t="str">
            <v>2017 Q4</v>
          </cell>
          <cell r="AA74" t="str">
            <v>2018 Q1</v>
          </cell>
          <cell r="AB74" t="str">
            <v>2018 Q2</v>
          </cell>
          <cell r="AC74" t="str">
            <v>2018 Q3</v>
          </cell>
          <cell r="AD74" t="str">
            <v>2018 Q4</v>
          </cell>
        </row>
      </sheetData>
      <sheetData sheetId="7">
        <row r="6">
          <cell r="I6" t="str">
            <v>description</v>
          </cell>
          <cell r="J6" t="str">
            <v>blank</v>
          </cell>
          <cell r="K6">
            <v>1</v>
          </cell>
          <cell r="L6">
            <v>2</v>
          </cell>
          <cell r="M6">
            <v>3</v>
          </cell>
          <cell r="N6">
            <v>4</v>
          </cell>
          <cell r="O6">
            <v>5</v>
          </cell>
          <cell r="P6" t="str">
            <v>other</v>
          </cell>
        </row>
        <row r="7">
          <cell r="H7">
            <v>1</v>
          </cell>
          <cell r="I7" t="str">
            <v>not in use</v>
          </cell>
        </row>
        <row r="8">
          <cell r="H8">
            <v>2</v>
          </cell>
          <cell r="I8" t="str">
            <v>Macro economic scenario</v>
          </cell>
          <cell r="J8" t="str">
            <v>MTP base</v>
          </cell>
          <cell r="K8" t="str">
            <v>Adverse MTP scenario</v>
          </cell>
        </row>
        <row r="9">
          <cell r="H9">
            <v>3</v>
          </cell>
          <cell r="I9" t="str">
            <v>Include IPO proceeds</v>
          </cell>
          <cell r="J9" t="str">
            <v>no</v>
          </cell>
          <cell r="K9" t="str">
            <v>yes</v>
          </cell>
        </row>
        <row r="10">
          <cell r="H10">
            <v>4</v>
          </cell>
          <cell r="I10" t="str">
            <v>Core Tier 1 repayment</v>
          </cell>
          <cell r="J10" t="str">
            <v>no repayment</v>
          </cell>
          <cell r="K10" t="str">
            <v>buyback on 13/5/2012</v>
          </cell>
          <cell r="L10" t="str">
            <v>conversion in exclude</v>
          </cell>
          <cell r="M10" t="str">
            <v>(not in use)</v>
          </cell>
          <cell r="N10" t="str">
            <v>last buyback in exclude</v>
          </cell>
        </row>
        <row r="11">
          <cell r="H11">
            <v>5</v>
          </cell>
          <cell r="I11" t="str">
            <v>Migration Plan</v>
          </cell>
          <cell r="J11" t="str">
            <v>base case</v>
          </cell>
          <cell r="K11" t="str">
            <v>half profit</v>
          </cell>
          <cell r="L11" t="str">
            <v>1-in-10 scenario</v>
          </cell>
          <cell r="M11" t="str">
            <v>stress add-ons</v>
          </cell>
          <cell r="N11" t="str">
            <v>stressed total tier</v>
          </cell>
        </row>
        <row r="12">
          <cell r="H12">
            <v>6</v>
          </cell>
          <cell r="I12" t="str">
            <v>not in use</v>
          </cell>
        </row>
        <row r="13">
          <cell r="H13">
            <v>7</v>
          </cell>
          <cell r="I13" t="str">
            <v>not in use</v>
          </cell>
        </row>
        <row r="14">
          <cell r="H14">
            <v>8</v>
          </cell>
          <cell r="I14" t="str">
            <v>not in use</v>
          </cell>
        </row>
        <row r="15">
          <cell r="H15">
            <v>9</v>
          </cell>
          <cell r="I15" t="str">
            <v>not in use</v>
          </cell>
        </row>
        <row r="16">
          <cell r="H16">
            <v>10</v>
          </cell>
          <cell r="I16" t="str">
            <v>not in use</v>
          </cell>
        </row>
      </sheetData>
      <sheetData sheetId="8">
        <row r="5">
          <cell r="W5">
            <v>2014</v>
          </cell>
          <cell r="AD5" t="str">
            <v>2014 Q1</v>
          </cell>
          <cell r="AE5" t="str">
            <v>2014 Q2</v>
          </cell>
          <cell r="AF5" t="str">
            <v>2014 Q3</v>
          </cell>
          <cell r="AG5" t="str">
            <v>2014 Q4</v>
          </cell>
          <cell r="AH5" t="str">
            <v>2015 Q1</v>
          </cell>
          <cell r="AI5" t="str">
            <v>2015 Q2</v>
          </cell>
          <cell r="AJ5" t="str">
            <v>2015 Q3</v>
          </cell>
          <cell r="AK5" t="str">
            <v>2015 Q4</v>
          </cell>
          <cell r="AL5" t="str">
            <v>2016 Q1</v>
          </cell>
          <cell r="AM5" t="str">
            <v>2016 Q2</v>
          </cell>
          <cell r="AN5" t="str">
            <v>2016 Q3</v>
          </cell>
          <cell r="AO5" t="str">
            <v>2016 Q4</v>
          </cell>
          <cell r="AP5" t="str">
            <v>2017 Q1</v>
          </cell>
          <cell r="AQ5" t="str">
            <v>2017 Q2</v>
          </cell>
          <cell r="AR5" t="str">
            <v>2017 Q3</v>
          </cell>
          <cell r="AS5" t="str">
            <v>2017 Q4</v>
          </cell>
          <cell r="AT5" t="str">
            <v>2018 Q1</v>
          </cell>
          <cell r="AU5" t="str">
            <v>2018 Q2</v>
          </cell>
          <cell r="AV5" t="str">
            <v>2018 Q3</v>
          </cell>
          <cell r="AW5" t="str">
            <v>2018 Q4</v>
          </cell>
          <cell r="BI5" t="str">
            <v>2013 Q4</v>
          </cell>
          <cell r="BJ5" t="str">
            <v>2014 Q1</v>
          </cell>
          <cell r="BK5" t="str">
            <v>2014 Q2</v>
          </cell>
          <cell r="BL5" t="str">
            <v>2014 Q3</v>
          </cell>
          <cell r="BM5" t="str">
            <v>2014 Q4</v>
          </cell>
          <cell r="BN5" t="str">
            <v>2015 Q1</v>
          </cell>
          <cell r="BO5" t="str">
            <v>2015 Q2</v>
          </cell>
          <cell r="BP5" t="str">
            <v>2015 Q3</v>
          </cell>
          <cell r="BQ5" t="str">
            <v>2015 Q4</v>
          </cell>
          <cell r="BR5" t="str">
            <v>2016 Q1</v>
          </cell>
          <cell r="BS5" t="str">
            <v>2016 Q2</v>
          </cell>
          <cell r="BT5" t="str">
            <v>2016 Q3</v>
          </cell>
          <cell r="BU5" t="str">
            <v>2016 Q4</v>
          </cell>
          <cell r="BV5" t="str">
            <v>2017 Q1</v>
          </cell>
          <cell r="BW5" t="str">
            <v>2017 Q2</v>
          </cell>
          <cell r="BX5" t="str">
            <v>2017 Q3</v>
          </cell>
          <cell r="BY5" t="str">
            <v>2017 Q4</v>
          </cell>
          <cell r="BZ5" t="str">
            <v>2018 Q1</v>
          </cell>
          <cell r="CA5" t="str">
            <v>2018 Q2</v>
          </cell>
          <cell r="CB5" t="str">
            <v>2018 Q3</v>
          </cell>
          <cell r="CC5" t="str">
            <v>2018 Q4</v>
          </cell>
          <cell r="CD5" t="str">
            <v>2019 Q1</v>
          </cell>
          <cell r="CE5" t="str">
            <v>2019 Q2</v>
          </cell>
          <cell r="CF5" t="str">
            <v>2019 Q3</v>
          </cell>
          <cell r="CG5" t="str">
            <v>2019 Q4</v>
          </cell>
          <cell r="CH5" t="str">
            <v>2020 Q1</v>
          </cell>
          <cell r="CI5" t="str">
            <v>2020 Q2</v>
          </cell>
          <cell r="CJ5" t="str">
            <v>2020 Q3</v>
          </cell>
          <cell r="CK5" t="str">
            <v>2020 Q4</v>
          </cell>
          <cell r="CM5">
            <v>2014</v>
          </cell>
          <cell r="CN5">
            <v>2015</v>
          </cell>
          <cell r="CO5">
            <v>2016</v>
          </cell>
          <cell r="CP5">
            <v>2017</v>
          </cell>
          <cell r="CQ5">
            <v>2018</v>
          </cell>
          <cell r="CR5">
            <v>2019</v>
          </cell>
          <cell r="CS5">
            <v>2020</v>
          </cell>
          <cell r="CT5" t="str">
            <v>comments on formula for resulting forecast</v>
          </cell>
        </row>
        <row r="6">
          <cell r="V6">
            <v>0</v>
          </cell>
        </row>
        <row r="7">
          <cell r="AD7">
            <v>2014</v>
          </cell>
          <cell r="AE7">
            <v>2014</v>
          </cell>
          <cell r="AF7">
            <v>2014</v>
          </cell>
          <cell r="AG7">
            <v>2014</v>
          </cell>
          <cell r="AH7">
            <v>2015</v>
          </cell>
          <cell r="AI7">
            <v>2015</v>
          </cell>
          <cell r="AJ7">
            <v>2015</v>
          </cell>
          <cell r="AK7">
            <v>2015</v>
          </cell>
          <cell r="AL7">
            <v>2016</v>
          </cell>
          <cell r="AM7">
            <v>2016</v>
          </cell>
          <cell r="AN7">
            <v>2016</v>
          </cell>
          <cell r="AO7">
            <v>2016</v>
          </cell>
          <cell r="AP7">
            <v>2017</v>
          </cell>
          <cell r="AQ7">
            <v>2017</v>
          </cell>
          <cell r="AR7">
            <v>2017</v>
          </cell>
          <cell r="AS7">
            <v>2017</v>
          </cell>
          <cell r="AT7">
            <v>2018</v>
          </cell>
          <cell r="AU7">
            <v>2018</v>
          </cell>
          <cell r="AV7">
            <v>2018</v>
          </cell>
          <cell r="AW7">
            <v>2018</v>
          </cell>
        </row>
        <row r="9">
          <cell r="BI9" t="str">
            <v/>
          </cell>
          <cell r="BJ9" t="str">
            <v/>
          </cell>
          <cell r="BK9" t="str">
            <v/>
          </cell>
          <cell r="BL9" t="str">
            <v/>
          </cell>
          <cell r="BM9" t="str">
            <v/>
          </cell>
          <cell r="BN9">
            <v>42094</v>
          </cell>
          <cell r="BO9">
            <v>42185</v>
          </cell>
          <cell r="BP9">
            <v>42277</v>
          </cell>
          <cell r="BQ9">
            <v>42369</v>
          </cell>
          <cell r="BR9">
            <v>42460</v>
          </cell>
          <cell r="BS9">
            <v>42551</v>
          </cell>
          <cell r="BT9">
            <v>42643</v>
          </cell>
          <cell r="BU9">
            <v>42735</v>
          </cell>
          <cell r="BV9">
            <v>42825</v>
          </cell>
          <cell r="BW9">
            <v>42916</v>
          </cell>
          <cell r="BX9">
            <v>43008</v>
          </cell>
          <cell r="BY9">
            <v>43100</v>
          </cell>
          <cell r="BZ9">
            <v>43190</v>
          </cell>
          <cell r="CA9">
            <v>43281</v>
          </cell>
          <cell r="CB9">
            <v>43373</v>
          </cell>
          <cell r="CC9">
            <v>43465</v>
          </cell>
        </row>
        <row r="19">
          <cell r="BF19" t="str">
            <v>divide</v>
          </cell>
        </row>
        <row r="20">
          <cell r="BF20" t="str">
            <v>all</v>
          </cell>
        </row>
        <row r="21">
          <cell r="BF21" t="str">
            <v>1st</v>
          </cell>
        </row>
        <row r="22">
          <cell r="BF22" t="str">
            <v>2nd</v>
          </cell>
        </row>
        <row r="23">
          <cell r="BF23" t="str">
            <v>3rd</v>
          </cell>
        </row>
        <row r="24">
          <cell r="BF24" t="str">
            <v>4th</v>
          </cell>
        </row>
        <row r="25">
          <cell r="BF25" t="str">
            <v>2nd&amp;3rd</v>
          </cell>
        </row>
        <row r="26">
          <cell r="BF26" t="str">
            <v>2nd-4th</v>
          </cell>
        </row>
        <row r="27">
          <cell r="BF27" t="str">
            <v>3rd&amp;4th</v>
          </cell>
        </row>
      </sheetData>
      <sheetData sheetId="9"/>
      <sheetData sheetId="10">
        <row r="1">
          <cell r="A1" t="str">
            <v>don't remove this row</v>
          </cell>
          <cell r="I1" t="b">
            <v>0</v>
          </cell>
        </row>
        <row r="2">
          <cell r="B2" t="str">
            <v>INPUT</v>
          </cell>
          <cell r="J2" t="str">
            <v>7 errors found on this sheet</v>
          </cell>
          <cell r="S2" t="str">
            <v>HISTORICAL VALUES</v>
          </cell>
        </row>
        <row r="3">
          <cell r="B3" t="str">
            <v>all amounts in EUR mln (unless indicated otherwise)</v>
          </cell>
          <cell r="M3" t="str">
            <v>r-</v>
          </cell>
          <cell r="N3" t="str">
            <v>r+</v>
          </cell>
          <cell r="O3" t="str">
            <v>o-</v>
          </cell>
          <cell r="P3" t="str">
            <v>o+</v>
          </cell>
          <cell r="Q3" t="str">
            <v>sanity checks</v>
          </cell>
          <cell r="S3">
            <v>36525</v>
          </cell>
          <cell r="T3">
            <v>36891</v>
          </cell>
          <cell r="U3">
            <v>37072</v>
          </cell>
          <cell r="V3">
            <v>37164</v>
          </cell>
          <cell r="W3">
            <v>37256</v>
          </cell>
          <cell r="X3">
            <v>37346</v>
          </cell>
          <cell r="Y3">
            <v>37437</v>
          </cell>
          <cell r="Z3">
            <v>37529</v>
          </cell>
          <cell r="BZ3">
            <v>42094</v>
          </cell>
        </row>
        <row r="4">
          <cell r="H4" t="str">
            <v/>
          </cell>
          <cell r="S4" t="str">
            <v>1999Q4</v>
          </cell>
          <cell r="T4" t="str">
            <v>2000Q4</v>
          </cell>
          <cell r="U4" t="str">
            <v>2001Q2</v>
          </cell>
          <cell r="V4" t="str">
            <v>2001Q3</v>
          </cell>
          <cell r="W4" t="str">
            <v>2001Q4</v>
          </cell>
          <cell r="X4" t="str">
            <v>2002Q1</v>
          </cell>
          <cell r="Y4" t="str">
            <v>2002Q2</v>
          </cell>
          <cell r="Z4" t="str">
            <v>2002Q3</v>
          </cell>
          <cell r="AA4" t="str">
            <v>2002Q4</v>
          </cell>
          <cell r="AB4" t="str">
            <v>2003Q1</v>
          </cell>
          <cell r="AC4" t="str">
            <v>2003Q2</v>
          </cell>
          <cell r="AD4" t="str">
            <v>2003Q3</v>
          </cell>
          <cell r="AE4" t="str">
            <v>2003Q4</v>
          </cell>
          <cell r="AF4" t="str">
            <v>2004Q1</v>
          </cell>
          <cell r="AG4" t="str">
            <v>2004Q2</v>
          </cell>
          <cell r="AH4" t="str">
            <v>2004Q3</v>
          </cell>
          <cell r="AI4" t="str">
            <v>2004Q4</v>
          </cell>
          <cell r="AJ4" t="str">
            <v>2005Q1</v>
          </cell>
          <cell r="AK4" t="str">
            <v>2005Q1</v>
          </cell>
          <cell r="AL4" t="str">
            <v>2005Q1</v>
          </cell>
          <cell r="AM4" t="str">
            <v>2005Q2</v>
          </cell>
          <cell r="AN4" t="str">
            <v>2005Q3</v>
          </cell>
          <cell r="AO4" t="str">
            <v>2005Q4</v>
          </cell>
          <cell r="AP4" t="str">
            <v>2006Q1</v>
          </cell>
          <cell r="AQ4" t="str">
            <v>2006Q2</v>
          </cell>
          <cell r="AR4" t="str">
            <v>2006Q3</v>
          </cell>
          <cell r="AS4" t="str">
            <v>2006Q4</v>
          </cell>
          <cell r="AT4" t="str">
            <v>2007Q1</v>
          </cell>
          <cell r="AU4" t="str">
            <v>2007Q2</v>
          </cell>
          <cell r="AV4" t="str">
            <v>2007Q3</v>
          </cell>
          <cell r="AW4" t="str">
            <v>2007Q4</v>
          </cell>
          <cell r="AX4" t="str">
            <v>2008Q1</v>
          </cell>
          <cell r="AY4" t="str">
            <v>2008Q2</v>
          </cell>
          <cell r="AZ4" t="str">
            <v>2008Q3</v>
          </cell>
          <cell r="BA4" t="str">
            <v>2008Q4</v>
          </cell>
          <cell r="BB4" t="str">
            <v>2009Q1</v>
          </cell>
          <cell r="BC4" t="str">
            <v>2009Q2</v>
          </cell>
          <cell r="BD4" t="str">
            <v>2009Q3</v>
          </cell>
          <cell r="BE4" t="str">
            <v>2009Q4</v>
          </cell>
          <cell r="BF4" t="str">
            <v>2010Q1</v>
          </cell>
          <cell r="BG4" t="str">
            <v>2010Q2</v>
          </cell>
          <cell r="BH4" t="str">
            <v>2010Q3</v>
          </cell>
          <cell r="BI4" t="str">
            <v>2010Q4</v>
          </cell>
          <cell r="BJ4" t="str">
            <v>2011Q1</v>
          </cell>
          <cell r="BK4" t="str">
            <v>2011Q2</v>
          </cell>
          <cell r="BL4" t="str">
            <v>2011Q3</v>
          </cell>
          <cell r="BM4" t="str">
            <v>2011Q4</v>
          </cell>
          <cell r="BN4" t="str">
            <v>2012Q1</v>
          </cell>
          <cell r="BO4" t="str">
            <v>2012Q2</v>
          </cell>
          <cell r="BP4" t="str">
            <v>2012Q3</v>
          </cell>
          <cell r="BQ4" t="str">
            <v>2012Q4</v>
          </cell>
          <cell r="BR4" t="str">
            <v>2013Q1</v>
          </cell>
          <cell r="BS4" t="str">
            <v>2013Q2</v>
          </cell>
          <cell r="BT4" t="str">
            <v>2013Q3</v>
          </cell>
          <cell r="BU4" t="str">
            <v>2013Q4</v>
          </cell>
          <cell r="BV4" t="str">
            <v>2014Q1</v>
          </cell>
          <cell r="BW4" t="str">
            <v>2014Q2</v>
          </cell>
          <cell r="BX4" t="str">
            <v>2014Q3</v>
          </cell>
          <cell r="BY4" t="str">
            <v>2014Q4</v>
          </cell>
          <cell r="BZ4" t="str">
            <v>2015Q1</v>
          </cell>
          <cell r="CA4" t="str">
            <v>2015Q2</v>
          </cell>
          <cell r="CB4" t="str">
            <v>2015Q3</v>
          </cell>
          <cell r="CC4" t="str">
            <v>2015Q4</v>
          </cell>
          <cell r="CD4" t="str">
            <v>2016Q1</v>
          </cell>
          <cell r="CE4" t="str">
            <v>2016Q2</v>
          </cell>
          <cell r="CF4" t="str">
            <v>2016Q3</v>
          </cell>
          <cell r="CG4" t="str">
            <v>2016Q4</v>
          </cell>
          <cell r="CH4" t="str">
            <v>2017Q1</v>
          </cell>
          <cell r="CI4" t="str">
            <v>2017Q2</v>
          </cell>
          <cell r="CJ4" t="str">
            <v>2017Q3</v>
          </cell>
          <cell r="CK4" t="str">
            <v>2017Q4</v>
          </cell>
          <cell r="CL4" t="str">
            <v>2018Q1</v>
          </cell>
          <cell r="CM4" t="str">
            <v>2018Q2</v>
          </cell>
          <cell r="CN4" t="str">
            <v>2018Q3</v>
          </cell>
          <cell r="CO4" t="str">
            <v>2018Q4</v>
          </cell>
          <cell r="CP4" t="str">
            <v>2019Q1</v>
          </cell>
          <cell r="CQ4" t="str">
            <v>2019Q2</v>
          </cell>
          <cell r="CR4" t="str">
            <v>2019Q3</v>
          </cell>
          <cell r="CS4" t="str">
            <v>2019Q4</v>
          </cell>
          <cell r="CT4" t="str">
            <v>2020Q1</v>
          </cell>
          <cell r="CU4" t="str">
            <v>2020Q2</v>
          </cell>
          <cell r="CV4" t="str">
            <v>2020Q3</v>
          </cell>
          <cell r="CW4" t="str">
            <v>2020Q4</v>
          </cell>
        </row>
        <row r="5">
          <cell r="A5" t="str">
            <v>c</v>
          </cell>
          <cell r="B5" t="str">
            <v>variable</v>
          </cell>
          <cell r="H5" t="str">
            <v>7 errors found on this sheet</v>
          </cell>
          <cell r="I5" t="str">
            <v>source</v>
          </cell>
          <cell r="J5" t="str">
            <v>full name</v>
          </cell>
          <cell r="K5" t="str">
            <v>input urgency</v>
          </cell>
          <cell r="L5" t="str">
            <v>data checking</v>
          </cell>
          <cell r="M5">
            <v>2</v>
          </cell>
          <cell r="N5">
            <v>3</v>
          </cell>
          <cell r="O5">
            <v>4</v>
          </cell>
          <cell r="P5">
            <v>5</v>
          </cell>
          <cell r="Q5" t="str">
            <v>absolute</v>
          </cell>
          <cell r="R5" t="str">
            <v>relative</v>
          </cell>
          <cell r="S5" t="str">
            <v>GAAP</v>
          </cell>
          <cell r="T5" t="str">
            <v>GAAP</v>
          </cell>
          <cell r="U5" t="str">
            <v>GAAP</v>
          </cell>
          <cell r="V5" t="str">
            <v>GAAP</v>
          </cell>
          <cell r="W5" t="str">
            <v>GAAP</v>
          </cell>
          <cell r="X5" t="str">
            <v>GAAP</v>
          </cell>
          <cell r="Y5" t="str">
            <v>GAAP</v>
          </cell>
          <cell r="Z5" t="str">
            <v>GAAP</v>
          </cell>
        </row>
        <row r="6">
          <cell r="J6" t="str">
            <v xml:space="preserve">; </v>
          </cell>
          <cell r="BZ6">
            <v>42004</v>
          </cell>
        </row>
        <row r="7">
          <cell r="S7" t="str">
            <v>GAAP</v>
          </cell>
          <cell r="T7" t="str">
            <v>full IFRS</v>
          </cell>
          <cell r="U7" t="str">
            <v>draft</v>
          </cell>
          <cell r="V7" t="str">
            <v>forecast</v>
          </cell>
        </row>
        <row r="22">
          <cell r="B22" t="str">
            <v>General</v>
          </cell>
        </row>
        <row r="23">
          <cell r="B23" t="str">
            <v>ING Stock price</v>
          </cell>
          <cell r="H23" t="str">
            <v>(EUR)</v>
          </cell>
          <cell r="I23" t="str">
            <v>http://uk.finance.yahoo.com/q/hp?s=INGA.AS</v>
          </cell>
          <cell r="K23" t="str">
            <v>Urgent</v>
          </cell>
          <cell r="L23" t="str">
            <v>Must be positive</v>
          </cell>
          <cell r="M23">
            <v>-100000000000</v>
          </cell>
          <cell r="N23">
            <v>0</v>
          </cell>
          <cell r="O23">
            <v>-100000000000</v>
          </cell>
          <cell r="P23">
            <v>-100000000000</v>
          </cell>
          <cell r="R23">
            <v>0.2</v>
          </cell>
          <cell r="S23">
            <v>29.97</v>
          </cell>
          <cell r="T23">
            <v>42.54</v>
          </cell>
          <cell r="U23">
            <v>38.6</v>
          </cell>
          <cell r="V23">
            <v>29.43</v>
          </cell>
          <cell r="W23">
            <v>28.64</v>
          </cell>
          <cell r="X23">
            <v>31.2</v>
          </cell>
          <cell r="Y23">
            <v>26</v>
          </cell>
          <cell r="Z23">
            <v>14.01</v>
          </cell>
        </row>
        <row r="24">
          <cell r="B24" t="str">
            <v>AEX index</v>
          </cell>
          <cell r="I24" t="str">
            <v>http://uk.finance.yahoo.com/q/hp?s=%5EAEX</v>
          </cell>
          <cell r="K24" t="str">
            <v>Urgent</v>
          </cell>
          <cell r="L24" t="str">
            <v>Must be positive</v>
          </cell>
          <cell r="R24">
            <v>0.2</v>
          </cell>
        </row>
        <row r="25">
          <cell r="B25" t="str">
            <v>end-of-period FX rates</v>
          </cell>
          <cell r="I25" t="str">
            <v>http://onebank.intranet/Finance/Organisation/Finance-Control-Bank/tools-support/Pages/Exchangerates.aspx</v>
          </cell>
          <cell r="K25" t="str">
            <v>Less urgent</v>
          </cell>
          <cell r="L25" t="str">
            <v>Must be positive</v>
          </cell>
          <cell r="M25">
            <v>-100000000000</v>
          </cell>
          <cell r="N25">
            <v>-1E-8</v>
          </cell>
          <cell r="O25">
            <v>0</v>
          </cell>
          <cell r="P25">
            <v>0</v>
          </cell>
          <cell r="R25">
            <v>0.2</v>
          </cell>
        </row>
        <row r="26">
          <cell r="K26" t="str">
            <v>Less urgent</v>
          </cell>
          <cell r="L26" t="str">
            <v>No restriction</v>
          </cell>
          <cell r="M26">
            <v>-100000000000</v>
          </cell>
          <cell r="N26">
            <v>-100000000000</v>
          </cell>
          <cell r="O26">
            <v>0</v>
          </cell>
          <cell r="P26">
            <v>0</v>
          </cell>
          <cell r="R26">
            <v>0.2</v>
          </cell>
          <cell r="S26">
            <v>36525</v>
          </cell>
          <cell r="T26">
            <v>36891</v>
          </cell>
          <cell r="U26">
            <v>37072</v>
          </cell>
          <cell r="V26">
            <v>37164</v>
          </cell>
          <cell r="W26">
            <v>37256</v>
          </cell>
          <cell r="X26">
            <v>37346</v>
          </cell>
          <cell r="Y26">
            <v>37437</v>
          </cell>
          <cell r="Z26">
            <v>37529</v>
          </cell>
          <cell r="AA26">
            <v>37621</v>
          </cell>
          <cell r="AB26">
            <v>37711</v>
          </cell>
          <cell r="AC26">
            <v>37802</v>
          </cell>
          <cell r="AD26">
            <v>37894</v>
          </cell>
          <cell r="AE26">
            <v>37986</v>
          </cell>
          <cell r="AF26">
            <v>38077</v>
          </cell>
          <cell r="AG26">
            <v>38168</v>
          </cell>
          <cell r="AH26">
            <v>38260</v>
          </cell>
          <cell r="AI26">
            <v>38352</v>
          </cell>
          <cell r="AJ26">
            <v>38353</v>
          </cell>
          <cell r="AK26">
            <v>38353</v>
          </cell>
          <cell r="AL26">
            <v>38442</v>
          </cell>
          <cell r="AM26">
            <v>38533</v>
          </cell>
          <cell r="AN26">
            <v>38625</v>
          </cell>
          <cell r="AO26">
            <v>38717</v>
          </cell>
          <cell r="AP26">
            <v>38807</v>
          </cell>
          <cell r="AQ26">
            <v>38898</v>
          </cell>
          <cell r="AR26">
            <v>38990</v>
          </cell>
          <cell r="AS26">
            <v>39082</v>
          </cell>
          <cell r="AT26">
            <v>39172</v>
          </cell>
          <cell r="AU26">
            <v>39263</v>
          </cell>
          <cell r="AV26">
            <v>39355</v>
          </cell>
          <cell r="AW26">
            <v>39447</v>
          </cell>
          <cell r="AX26">
            <v>39538</v>
          </cell>
          <cell r="AY26">
            <v>39629</v>
          </cell>
          <cell r="AZ26">
            <v>39721</v>
          </cell>
          <cell r="BA26">
            <v>39813</v>
          </cell>
          <cell r="BB26">
            <v>39903</v>
          </cell>
          <cell r="BC26">
            <v>39994</v>
          </cell>
          <cell r="BD26">
            <v>40086</v>
          </cell>
          <cell r="BE26">
            <v>40178</v>
          </cell>
          <cell r="BF26">
            <v>40268</v>
          </cell>
          <cell r="BG26">
            <v>40359</v>
          </cell>
          <cell r="BH26">
            <v>40451</v>
          </cell>
          <cell r="BI26">
            <v>40543</v>
          </cell>
          <cell r="BJ26">
            <v>40633</v>
          </cell>
          <cell r="BK26">
            <v>40724</v>
          </cell>
          <cell r="BL26">
            <v>40816</v>
          </cell>
          <cell r="BM26">
            <v>40908</v>
          </cell>
          <cell r="BN26">
            <v>40999</v>
          </cell>
          <cell r="BO26">
            <v>41090</v>
          </cell>
          <cell r="BP26">
            <v>41182</v>
          </cell>
          <cell r="BQ26">
            <v>41274</v>
          </cell>
          <cell r="BR26">
            <v>41364</v>
          </cell>
          <cell r="BS26">
            <v>41455</v>
          </cell>
          <cell r="BT26">
            <v>41547</v>
          </cell>
          <cell r="BU26">
            <v>41639</v>
          </cell>
          <cell r="BV26">
            <v>41729</v>
          </cell>
          <cell r="BW26">
            <v>41820</v>
          </cell>
          <cell r="BX26">
            <v>41912</v>
          </cell>
          <cell r="BY26">
            <v>42004</v>
          </cell>
          <cell r="BZ26">
            <v>42094</v>
          </cell>
          <cell r="CA26">
            <v>42185</v>
          </cell>
          <cell r="CB26">
            <v>42277</v>
          </cell>
          <cell r="CC26">
            <v>42369</v>
          </cell>
          <cell r="CD26">
            <v>42460</v>
          </cell>
          <cell r="CE26">
            <v>42551</v>
          </cell>
          <cell r="CF26">
            <v>42643</v>
          </cell>
          <cell r="CG26">
            <v>42735</v>
          </cell>
          <cell r="CH26">
            <v>42825</v>
          </cell>
          <cell r="CI26">
            <v>42916</v>
          </cell>
          <cell r="CJ26">
            <v>43008</v>
          </cell>
          <cell r="CK26">
            <v>43100</v>
          </cell>
          <cell r="CL26">
            <v>43190</v>
          </cell>
          <cell r="CM26">
            <v>43281</v>
          </cell>
          <cell r="CN26">
            <v>43373</v>
          </cell>
          <cell r="CO26">
            <v>43465</v>
          </cell>
          <cell r="CP26">
            <v>43555</v>
          </cell>
          <cell r="CQ26">
            <v>43646</v>
          </cell>
          <cell r="CR26">
            <v>43738</v>
          </cell>
          <cell r="CS26">
            <v>43830</v>
          </cell>
          <cell r="CT26">
            <v>43921</v>
          </cell>
          <cell r="CU26">
            <v>44012</v>
          </cell>
          <cell r="CV26">
            <v>44104</v>
          </cell>
          <cell r="CW26">
            <v>44196</v>
          </cell>
        </row>
        <row r="27">
          <cell r="C27" t="str">
            <v>EUR</v>
          </cell>
          <cell r="J27" t="str">
            <v>end-of-period FX rates; EUR</v>
          </cell>
          <cell r="K27" t="str">
            <v>Less urgent</v>
          </cell>
          <cell r="L27" t="str">
            <v>Must be positive</v>
          </cell>
          <cell r="M27">
            <v>-100000000000</v>
          </cell>
          <cell r="N27">
            <v>-1E-8</v>
          </cell>
          <cell r="O27">
            <v>0</v>
          </cell>
          <cell r="P27">
            <v>0</v>
          </cell>
          <cell r="R27">
            <v>0.2</v>
          </cell>
          <cell r="S27">
            <v>1</v>
          </cell>
          <cell r="T27">
            <v>1</v>
          </cell>
          <cell r="U27">
            <v>1</v>
          </cell>
          <cell r="V27">
            <v>1</v>
          </cell>
          <cell r="W27">
            <v>1</v>
          </cell>
          <cell r="X27">
            <v>1</v>
          </cell>
          <cell r="Y27">
            <v>1</v>
          </cell>
          <cell r="Z27">
            <v>1</v>
          </cell>
          <cell r="AA27">
            <v>1</v>
          </cell>
          <cell r="AB27">
            <v>1</v>
          </cell>
          <cell r="AC27">
            <v>1</v>
          </cell>
          <cell r="AD27">
            <v>1</v>
          </cell>
          <cell r="AE27">
            <v>1</v>
          </cell>
          <cell r="AF27">
            <v>1</v>
          </cell>
          <cell r="AG27">
            <v>1</v>
          </cell>
          <cell r="AH27">
            <v>1</v>
          </cell>
          <cell r="AI27">
            <v>1</v>
          </cell>
          <cell r="AJ27">
            <v>1</v>
          </cell>
          <cell r="AK27">
            <v>1</v>
          </cell>
          <cell r="AL27">
            <v>1</v>
          </cell>
          <cell r="AM27">
            <v>1</v>
          </cell>
          <cell r="AN27">
            <v>1</v>
          </cell>
          <cell r="AO27">
            <v>1</v>
          </cell>
          <cell r="AP27">
            <v>1</v>
          </cell>
          <cell r="AQ27">
            <v>1</v>
          </cell>
          <cell r="AR27">
            <v>1</v>
          </cell>
          <cell r="AS27">
            <v>1</v>
          </cell>
          <cell r="AT27">
            <v>1</v>
          </cell>
          <cell r="AU27">
            <v>1</v>
          </cell>
          <cell r="AV27">
            <v>1</v>
          </cell>
          <cell r="AW27">
            <v>1</v>
          </cell>
          <cell r="AX27">
            <v>1</v>
          </cell>
          <cell r="AY27">
            <v>1</v>
          </cell>
          <cell r="AZ27">
            <v>1</v>
          </cell>
          <cell r="BA27">
            <v>1</v>
          </cell>
          <cell r="BB27">
            <v>1</v>
          </cell>
          <cell r="BC27">
            <v>1</v>
          </cell>
          <cell r="BD27">
            <v>1</v>
          </cell>
          <cell r="BE27">
            <v>1</v>
          </cell>
          <cell r="BF27">
            <v>1</v>
          </cell>
          <cell r="BG27">
            <v>1</v>
          </cell>
          <cell r="BH27">
            <v>1</v>
          </cell>
          <cell r="BI27">
            <v>1</v>
          </cell>
          <cell r="BJ27">
            <v>1</v>
          </cell>
          <cell r="BK27">
            <v>1</v>
          </cell>
          <cell r="BL27">
            <v>1</v>
          </cell>
          <cell r="BM27">
            <v>1</v>
          </cell>
          <cell r="BN27">
            <v>1</v>
          </cell>
          <cell r="BO27">
            <v>1</v>
          </cell>
          <cell r="BP27">
            <v>1</v>
          </cell>
          <cell r="BQ27">
            <v>1</v>
          </cell>
          <cell r="BR27">
            <v>1</v>
          </cell>
          <cell r="BS27">
            <v>1</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cell r="CL27">
            <v>1</v>
          </cell>
          <cell r="CM27">
            <v>1</v>
          </cell>
          <cell r="CN27">
            <v>1</v>
          </cell>
          <cell r="CO27">
            <v>1</v>
          </cell>
          <cell r="CP27">
            <v>1</v>
          </cell>
          <cell r="CQ27">
            <v>1</v>
          </cell>
          <cell r="CR27">
            <v>1</v>
          </cell>
          <cell r="CS27">
            <v>1</v>
          </cell>
          <cell r="CT27">
            <v>1</v>
          </cell>
          <cell r="CU27">
            <v>1</v>
          </cell>
          <cell r="CV27">
            <v>1</v>
          </cell>
          <cell r="CW27">
            <v>1</v>
          </cell>
        </row>
        <row r="28">
          <cell r="C28" t="str">
            <v>NLG</v>
          </cell>
          <cell r="J28" t="str">
            <v>end-of-period FX rates; NLG</v>
          </cell>
          <cell r="K28" t="str">
            <v>Less urgent</v>
          </cell>
          <cell r="L28" t="str">
            <v>Must be positive</v>
          </cell>
          <cell r="M28">
            <v>-100000000000</v>
          </cell>
          <cell r="N28">
            <v>-1E-8</v>
          </cell>
          <cell r="O28">
            <v>0</v>
          </cell>
          <cell r="P28">
            <v>0</v>
          </cell>
          <cell r="R28">
            <v>0.2</v>
          </cell>
          <cell r="S28">
            <v>2.2037100000000001</v>
          </cell>
          <cell r="T28">
            <v>2.2037100000000001</v>
          </cell>
          <cell r="U28">
            <v>2.2037100000000001</v>
          </cell>
          <cell r="V28">
            <v>2.2037100000000001</v>
          </cell>
          <cell r="W28">
            <v>2.2037100000000001</v>
          </cell>
          <cell r="X28">
            <v>2.2037100000000001</v>
          </cell>
          <cell r="Y28">
            <v>2.2037100000000001</v>
          </cell>
          <cell r="Z28">
            <v>2.2037100000000001</v>
          </cell>
          <cell r="AA28">
            <v>2.2037100000000001</v>
          </cell>
          <cell r="AB28">
            <v>2.2037100000000001</v>
          </cell>
          <cell r="AC28">
            <v>2.2037100000000001</v>
          </cell>
          <cell r="AD28">
            <v>2.2037100000000001</v>
          </cell>
          <cell r="AE28">
            <v>2.2037100000000001</v>
          </cell>
          <cell r="AF28">
            <v>2.2037100000000001</v>
          </cell>
          <cell r="AG28">
            <v>2.2037100000000001</v>
          </cell>
          <cell r="AH28">
            <v>2.2037100000000001</v>
          </cell>
          <cell r="AI28">
            <v>2.2037100000000001</v>
          </cell>
          <cell r="AJ28">
            <v>2.2037100000000001</v>
          </cell>
          <cell r="AK28">
            <v>2.2037100000000001</v>
          </cell>
          <cell r="AL28">
            <v>2.2037100000000001</v>
          </cell>
          <cell r="AM28">
            <v>2.2037100000000001</v>
          </cell>
          <cell r="AN28">
            <v>2.2037100000000001</v>
          </cell>
          <cell r="AO28">
            <v>2.2037100000000001</v>
          </cell>
          <cell r="AP28">
            <v>2.2037100000000001</v>
          </cell>
          <cell r="AQ28">
            <v>2.2037100000000001</v>
          </cell>
          <cell r="AR28">
            <v>2.2037100000000001</v>
          </cell>
          <cell r="AS28">
            <v>2.2037100000000001</v>
          </cell>
          <cell r="AT28">
            <v>2.2037100000000001</v>
          </cell>
          <cell r="AU28">
            <v>2.2037100000000001</v>
          </cell>
          <cell r="AV28">
            <v>2.2037100000000001</v>
          </cell>
          <cell r="AW28">
            <v>2.2037100000000001</v>
          </cell>
          <cell r="AX28">
            <v>2.2037100000000001</v>
          </cell>
          <cell r="AY28">
            <v>2.2037100000000001</v>
          </cell>
          <cell r="AZ28">
            <v>2.2037100000000001</v>
          </cell>
          <cell r="BA28">
            <v>2.2037100000000001</v>
          </cell>
          <cell r="BB28">
            <v>2.2037100000000001</v>
          </cell>
          <cell r="BC28">
            <v>2.2037100000000001</v>
          </cell>
          <cell r="BD28">
            <v>2.2037100000000001</v>
          </cell>
          <cell r="BE28">
            <v>2.2037100000000001</v>
          </cell>
          <cell r="BF28">
            <v>2.2037100000000001</v>
          </cell>
          <cell r="BG28">
            <v>2.2037100000000001</v>
          </cell>
          <cell r="BH28">
            <v>2.2037100000000001</v>
          </cell>
          <cell r="BI28">
            <v>2.2037100000000001</v>
          </cell>
          <cell r="BJ28">
            <v>2.2037100000000001</v>
          </cell>
          <cell r="BK28">
            <v>2.2037100000000001</v>
          </cell>
          <cell r="BL28">
            <v>2.2037100000000001</v>
          </cell>
          <cell r="BM28">
            <v>2.2037100000000001</v>
          </cell>
          <cell r="BN28">
            <v>2.2037100000000001</v>
          </cell>
          <cell r="BO28">
            <v>2.2037100000000001</v>
          </cell>
          <cell r="BP28">
            <v>2.2037100000000001</v>
          </cell>
          <cell r="BQ28">
            <v>2.2037100000000001</v>
          </cell>
          <cell r="BR28">
            <v>2.2037100000000001</v>
          </cell>
          <cell r="BS28">
            <v>2.2037100000000001</v>
          </cell>
          <cell r="BT28">
            <v>2.2037100000000001</v>
          </cell>
          <cell r="BU28">
            <v>2.2037100000000001</v>
          </cell>
          <cell r="BV28">
            <v>2.2037100000000001</v>
          </cell>
          <cell r="BW28">
            <v>2.2037100000000001</v>
          </cell>
          <cell r="BX28">
            <v>2.2037100000000001</v>
          </cell>
          <cell r="BY28">
            <v>2.2037100000000001</v>
          </cell>
          <cell r="BZ28">
            <v>2.2037100000000001</v>
          </cell>
          <cell r="CA28">
            <v>2.2037100000000001</v>
          </cell>
          <cell r="CB28">
            <v>2.2037100000000001</v>
          </cell>
          <cell r="CC28">
            <v>2.2037100000000001</v>
          </cell>
          <cell r="CD28">
            <v>2.2037100000000001</v>
          </cell>
          <cell r="CE28">
            <v>2.2037100000000001</v>
          </cell>
          <cell r="CF28">
            <v>2.2037100000000001</v>
          </cell>
          <cell r="CG28">
            <v>2.2037100000000001</v>
          </cell>
          <cell r="CH28">
            <v>2.2037100000000001</v>
          </cell>
          <cell r="CI28">
            <v>2.2037100000000001</v>
          </cell>
          <cell r="CJ28">
            <v>2.2037100000000001</v>
          </cell>
          <cell r="CK28">
            <v>2.2037100000000001</v>
          </cell>
          <cell r="CL28">
            <v>2.2037100000000001</v>
          </cell>
          <cell r="CM28">
            <v>2.2037100000000001</v>
          </cell>
          <cell r="CN28">
            <v>2.2037100000000001</v>
          </cell>
          <cell r="CO28">
            <v>2.2037100000000001</v>
          </cell>
          <cell r="CP28">
            <v>2.2037100000000001</v>
          </cell>
          <cell r="CQ28">
            <v>2.2037100000000001</v>
          </cell>
          <cell r="CR28">
            <v>2.2037100000000001</v>
          </cell>
          <cell r="CS28">
            <v>2.2037100000000001</v>
          </cell>
          <cell r="CT28">
            <v>2.2037100000000001</v>
          </cell>
          <cell r="CU28">
            <v>2.2037100000000001</v>
          </cell>
          <cell r="CV28">
            <v>2.2037100000000001</v>
          </cell>
          <cell r="CW28">
            <v>2.2037100000000001</v>
          </cell>
        </row>
        <row r="29">
          <cell r="C29" t="str">
            <v>AUD</v>
          </cell>
          <cell r="H29" t="str">
            <v>(price of 1 EUR, end of period)</v>
          </cell>
          <cell r="I29" t="str">
            <v>http://onebank.intranet/finance &gt; Finance &amp; Control Group &gt; see news item</v>
          </cell>
          <cell r="J29" t="str">
            <v>end-of-period FX rates; AUD</v>
          </cell>
          <cell r="K29" t="str">
            <v>Less urgent</v>
          </cell>
          <cell r="L29" t="str">
            <v>Must be positive</v>
          </cell>
          <cell r="M29">
            <v>-100000000000</v>
          </cell>
          <cell r="N29">
            <v>-1E-8</v>
          </cell>
          <cell r="O29">
            <v>0</v>
          </cell>
          <cell r="P29">
            <v>0</v>
          </cell>
          <cell r="R29">
            <v>0.2</v>
          </cell>
          <cell r="W29">
            <v>1.73384</v>
          </cell>
          <cell r="X29">
            <v>1.6392</v>
          </cell>
          <cell r="Y29">
            <v>1.7654000000000001</v>
          </cell>
          <cell r="AB29">
            <v>1.8072999999999999</v>
          </cell>
          <cell r="AC29">
            <v>1.7118</v>
          </cell>
          <cell r="AD29">
            <v>1.7094</v>
          </cell>
          <cell r="AE29">
            <v>1.6788000000000001</v>
          </cell>
          <cell r="AF29">
            <v>1.6048</v>
          </cell>
          <cell r="AG29">
            <v>1.754</v>
          </cell>
          <cell r="AH29">
            <v>1.716988</v>
          </cell>
          <cell r="AI29">
            <v>1.74851</v>
          </cell>
          <cell r="AJ29">
            <v>1.74851</v>
          </cell>
          <cell r="AK29">
            <v>1.74851</v>
          </cell>
          <cell r="AL29">
            <v>1.6760619999999999</v>
          </cell>
          <cell r="AM29">
            <v>1.5875969999999999</v>
          </cell>
          <cell r="AN29">
            <v>1.5848439999999999</v>
          </cell>
          <cell r="AO29">
            <v>1.6130439999999999</v>
          </cell>
          <cell r="AP29">
            <v>1.6973689999999999</v>
          </cell>
          <cell r="AQ29">
            <v>1.7129570000000001</v>
          </cell>
          <cell r="AR29">
            <v>1.698793</v>
          </cell>
          <cell r="AS29">
            <v>1.668777</v>
          </cell>
          <cell r="AT29">
            <v>1.6484799999999999</v>
          </cell>
          <cell r="AU29">
            <v>1.5882210000000001</v>
          </cell>
          <cell r="AV29">
            <v>1.6096550000000001</v>
          </cell>
          <cell r="AW29">
            <v>1.6758679999999999</v>
          </cell>
          <cell r="AX29">
            <v>1.73054</v>
          </cell>
          <cell r="AY29">
            <v>1.638117</v>
          </cell>
          <cell r="AZ29">
            <v>1.776078</v>
          </cell>
          <cell r="BA29">
            <v>2.0261990000000001</v>
          </cell>
          <cell r="BB29">
            <v>1.9217839999999999</v>
          </cell>
          <cell r="BC29">
            <v>1.735975</v>
          </cell>
          <cell r="BD29">
            <v>1.6607959999999999</v>
          </cell>
          <cell r="BE29">
            <v>1.6018680000000001</v>
          </cell>
          <cell r="BF29">
            <v>1.4715670000000001</v>
          </cell>
          <cell r="BG29">
            <v>1.440237</v>
          </cell>
          <cell r="BH29">
            <v>1.4084129999999999</v>
          </cell>
          <cell r="BI29">
            <v>1.314179</v>
          </cell>
          <cell r="BJ29">
            <v>1.3745468999999999</v>
          </cell>
          <cell r="BK29">
            <v>1.3508279999999999</v>
          </cell>
          <cell r="BL29">
            <v>1.3889320000000001</v>
          </cell>
          <cell r="BM29">
            <v>1.2726470000000001</v>
          </cell>
          <cell r="BN29">
            <v>1.2830779999999999</v>
          </cell>
          <cell r="BO29">
            <v>1.234934</v>
          </cell>
          <cell r="BP29">
            <v>1.2390840000000001</v>
          </cell>
          <cell r="BQ29">
            <v>1.27189</v>
          </cell>
          <cell r="BR29">
            <v>1.2309319999999999</v>
          </cell>
          <cell r="BS29">
            <v>1.41692</v>
          </cell>
          <cell r="BT29">
            <v>1.448726</v>
          </cell>
          <cell r="BU29">
            <v>1.542432</v>
          </cell>
          <cell r="BV29">
            <v>1.495746</v>
          </cell>
          <cell r="BW29">
            <v>1.453573</v>
          </cell>
          <cell r="BX29">
            <v>1.444021</v>
          </cell>
          <cell r="BY29">
            <v>1.4820690000000001</v>
          </cell>
          <cell r="BZ29">
            <v>1.4820690000000001</v>
          </cell>
          <cell r="CA29">
            <v>1.4820690000000001</v>
          </cell>
          <cell r="CB29">
            <v>1.4820690000000001</v>
          </cell>
          <cell r="CC29">
            <v>1.4820690000000001</v>
          </cell>
          <cell r="CD29">
            <v>1.4820690000000001</v>
          </cell>
          <cell r="CE29">
            <v>1.4820690000000001</v>
          </cell>
          <cell r="CF29">
            <v>1.4820690000000001</v>
          </cell>
          <cell r="CG29">
            <v>1.4820690000000001</v>
          </cell>
          <cell r="CH29">
            <v>1.4820690000000001</v>
          </cell>
          <cell r="CI29">
            <v>1.4820690000000001</v>
          </cell>
          <cell r="CJ29">
            <v>1.4820690000000001</v>
          </cell>
          <cell r="CK29">
            <v>1.4820690000000001</v>
          </cell>
          <cell r="CL29">
            <v>1.4820690000000001</v>
          </cell>
          <cell r="CM29">
            <v>1.4820690000000001</v>
          </cell>
          <cell r="CN29">
            <v>1.4820690000000001</v>
          </cell>
          <cell r="CO29">
            <v>1.4820690000000001</v>
          </cell>
          <cell r="CP29">
            <v>1.4820690000000001</v>
          </cell>
          <cell r="CQ29">
            <v>1.4820690000000001</v>
          </cell>
          <cell r="CR29">
            <v>1.4820690000000001</v>
          </cell>
          <cell r="CS29">
            <v>1.4820690000000001</v>
          </cell>
          <cell r="CT29">
            <v>1.4820690000000001</v>
          </cell>
          <cell r="CU29">
            <v>1.4820690000000001</v>
          </cell>
          <cell r="CV29">
            <v>1.4820690000000001</v>
          </cell>
          <cell r="CW29">
            <v>1.4820690000000001</v>
          </cell>
          <cell r="CZ29" t="str">
            <v>from forecast sheet</v>
          </cell>
          <cell r="DB29" t="str">
            <v>Lookup line [DC] in [Forecasts] sheet * factor</v>
          </cell>
          <cell r="DC29">
            <v>33</v>
          </cell>
        </row>
        <row r="30">
          <cell r="C30" t="str">
            <v>CAD</v>
          </cell>
          <cell r="H30" t="str">
            <v>(price of 1 EUR, end of period)</v>
          </cell>
          <cell r="J30" t="str">
            <v>end-of-period FX rates; CAD</v>
          </cell>
          <cell r="K30" t="str">
            <v>Less urgent</v>
          </cell>
          <cell r="L30" t="str">
            <v>Must be positive</v>
          </cell>
          <cell r="M30">
            <v>-100000000000</v>
          </cell>
          <cell r="N30">
            <v>-1E-8</v>
          </cell>
          <cell r="O30">
            <v>0</v>
          </cell>
          <cell r="P30">
            <v>0</v>
          </cell>
          <cell r="R30">
            <v>0.2</v>
          </cell>
          <cell r="W30">
            <v>1.4071800000000001</v>
          </cell>
          <cell r="X30">
            <v>1.3888</v>
          </cell>
          <cell r="Y30">
            <v>1.5034000000000001</v>
          </cell>
          <cell r="AB30">
            <v>1.5995999999999999</v>
          </cell>
          <cell r="AC30">
            <v>1.5488</v>
          </cell>
          <cell r="AD30">
            <v>1.5723</v>
          </cell>
          <cell r="AE30">
            <v>1.6281000000000001</v>
          </cell>
          <cell r="AF30">
            <v>1.6017999999999999</v>
          </cell>
          <cell r="AG30">
            <v>1.6345000000000001</v>
          </cell>
          <cell r="AH30">
            <v>1.5712140000000001</v>
          </cell>
          <cell r="AI30">
            <v>1.6426609999999999</v>
          </cell>
          <cell r="AJ30">
            <v>1.6426609999999999</v>
          </cell>
          <cell r="AK30">
            <v>1.6426609999999999</v>
          </cell>
          <cell r="AL30">
            <v>1.5720190000000001</v>
          </cell>
          <cell r="AM30">
            <v>1.4869650000000001</v>
          </cell>
          <cell r="AN30">
            <v>1.4085810000000001</v>
          </cell>
          <cell r="AO30">
            <v>1.3749579999999999</v>
          </cell>
          <cell r="AP30">
            <v>1.4073</v>
          </cell>
          <cell r="AQ30">
            <v>1.413527</v>
          </cell>
          <cell r="AR30">
            <v>1.411902</v>
          </cell>
          <cell r="AS30">
            <v>1.528049</v>
          </cell>
          <cell r="AT30">
            <v>1.535326</v>
          </cell>
          <cell r="AU30">
            <v>1.424256</v>
          </cell>
          <cell r="AV30">
            <v>1.416409</v>
          </cell>
          <cell r="AW30">
            <v>1.4436880000000001</v>
          </cell>
          <cell r="AX30">
            <v>1.6170640000000001</v>
          </cell>
          <cell r="AY30">
            <v>1.5943099999999999</v>
          </cell>
          <cell r="AZ30">
            <v>1.5024649999999999</v>
          </cell>
          <cell r="BA30">
            <v>1.7100390000000001</v>
          </cell>
          <cell r="BB30">
            <v>1.670018</v>
          </cell>
          <cell r="BC30">
            <v>1.62822</v>
          </cell>
          <cell r="BD30">
            <v>1.5727869999999999</v>
          </cell>
          <cell r="BE30">
            <v>1.5140039999999999</v>
          </cell>
          <cell r="BF30">
            <v>1.368676</v>
          </cell>
          <cell r="BG30">
            <v>1.2891969999999999</v>
          </cell>
          <cell r="BH30">
            <v>1.406833</v>
          </cell>
          <cell r="BI30">
            <v>1.334355</v>
          </cell>
          <cell r="BJ30">
            <v>1.3781055</v>
          </cell>
          <cell r="BK30">
            <v>1.3993949999999999</v>
          </cell>
          <cell r="BL30">
            <v>1.4099489999999999</v>
          </cell>
          <cell r="BM30">
            <v>1.3198449999999999</v>
          </cell>
          <cell r="BN30">
            <v>1.3305119999999999</v>
          </cell>
          <cell r="BO30">
            <v>1.2865249999999999</v>
          </cell>
          <cell r="BP30">
            <v>1.267927</v>
          </cell>
          <cell r="BQ30">
            <v>1.3125530000000001</v>
          </cell>
          <cell r="BR30">
            <v>1.302972</v>
          </cell>
          <cell r="BS30">
            <v>1.370325</v>
          </cell>
          <cell r="BT30">
            <v>1.3917630000000001</v>
          </cell>
          <cell r="BU30">
            <v>1.4656659999999999</v>
          </cell>
          <cell r="BV30">
            <v>1.523644</v>
          </cell>
          <cell r="BW30">
            <v>1.4586600000000001</v>
          </cell>
          <cell r="BX30">
            <v>1.407465</v>
          </cell>
          <cell r="BY30">
            <v>1.407335</v>
          </cell>
          <cell r="BZ30">
            <v>1.407335</v>
          </cell>
          <cell r="CA30">
            <v>1.407335</v>
          </cell>
          <cell r="CB30">
            <v>1.407335</v>
          </cell>
          <cell r="CC30">
            <v>1.407335</v>
          </cell>
          <cell r="CD30">
            <v>1.407335</v>
          </cell>
          <cell r="CE30">
            <v>1.407335</v>
          </cell>
          <cell r="CF30">
            <v>1.407335</v>
          </cell>
          <cell r="CG30">
            <v>1.407335</v>
          </cell>
          <cell r="CH30">
            <v>1.407335</v>
          </cell>
          <cell r="CI30">
            <v>1.407335</v>
          </cell>
          <cell r="CJ30">
            <v>1.407335</v>
          </cell>
          <cell r="CK30">
            <v>1.407335</v>
          </cell>
          <cell r="CL30">
            <v>1.407335</v>
          </cell>
          <cell r="CM30">
            <v>1.407335</v>
          </cell>
          <cell r="CN30">
            <v>1.407335</v>
          </cell>
          <cell r="CO30">
            <v>1.407335</v>
          </cell>
          <cell r="CP30">
            <v>1.407335</v>
          </cell>
          <cell r="CQ30">
            <v>1.407335</v>
          </cell>
          <cell r="CR30">
            <v>1.407335</v>
          </cell>
          <cell r="CS30">
            <v>1.407335</v>
          </cell>
          <cell r="CT30">
            <v>1.407335</v>
          </cell>
          <cell r="CU30">
            <v>1.407335</v>
          </cell>
          <cell r="CV30">
            <v>1.407335</v>
          </cell>
          <cell r="CW30">
            <v>1.407335</v>
          </cell>
          <cell r="CZ30" t="str">
            <v>from forecast sheet</v>
          </cell>
          <cell r="DB30" t="str">
            <v>Lookup line [DC] in [Forecasts] sheet * factor</v>
          </cell>
          <cell r="DC30">
            <v>34</v>
          </cell>
        </row>
        <row r="31">
          <cell r="C31" t="str">
            <v>CNY</v>
          </cell>
          <cell r="H31" t="str">
            <v>(price of 1 EUR, end of period)</v>
          </cell>
          <cell r="I31" t="str">
            <v>(2006-2010: only year-end rates are the official ING Finance rates)</v>
          </cell>
          <cell r="J31" t="str">
            <v>end-of-period FX rates; CNY</v>
          </cell>
          <cell r="K31" t="str">
            <v>Less urgent</v>
          </cell>
          <cell r="L31" t="str">
            <v>Must be positive</v>
          </cell>
          <cell r="M31">
            <v>-100000000000</v>
          </cell>
          <cell r="N31">
            <v>-1E-8</v>
          </cell>
          <cell r="O31">
            <v>0</v>
          </cell>
          <cell r="P31">
            <v>0</v>
          </cell>
          <cell r="R31">
            <v>0.2</v>
          </cell>
          <cell r="BU31">
            <v>8.3405269999999998</v>
          </cell>
          <cell r="BV31">
            <v>8.5800470000000004</v>
          </cell>
          <cell r="BW31">
            <v>8.5559329999999996</v>
          </cell>
          <cell r="BX31">
            <v>7.7271239999999999</v>
          </cell>
          <cell r="BY31">
            <v>7.5330000000000004</v>
          </cell>
          <cell r="BZ31">
            <v>7.5330000000000004</v>
          </cell>
          <cell r="CA31">
            <v>7.5330000000000004</v>
          </cell>
          <cell r="CB31">
            <v>7.5330000000000004</v>
          </cell>
          <cell r="CC31">
            <v>7.5330000000000004</v>
          </cell>
          <cell r="CD31">
            <v>7.5330000000000004</v>
          </cell>
          <cell r="CE31">
            <v>7.5330000000000004</v>
          </cell>
          <cell r="CF31">
            <v>7.5330000000000004</v>
          </cell>
          <cell r="CG31">
            <v>7.5330000000000004</v>
          </cell>
          <cell r="CH31">
            <v>7.5330000000000004</v>
          </cell>
          <cell r="CI31">
            <v>7.5330000000000004</v>
          </cell>
          <cell r="CJ31">
            <v>7.5330000000000004</v>
          </cell>
          <cell r="CK31">
            <v>7.5330000000000004</v>
          </cell>
          <cell r="CL31">
            <v>7.5330000000000004</v>
          </cell>
          <cell r="CM31">
            <v>7.5330000000000004</v>
          </cell>
          <cell r="CN31">
            <v>7.5330000000000004</v>
          </cell>
          <cell r="CO31">
            <v>7.5330000000000004</v>
          </cell>
          <cell r="CP31">
            <v>7.5330000000000004</v>
          </cell>
          <cell r="CQ31">
            <v>7.5330000000000004</v>
          </cell>
          <cell r="CR31">
            <v>7.5330000000000004</v>
          </cell>
          <cell r="CS31">
            <v>7.5330000000000004</v>
          </cell>
          <cell r="CT31">
            <v>7.5330000000000004</v>
          </cell>
          <cell r="CU31">
            <v>7.5330000000000004</v>
          </cell>
          <cell r="CV31">
            <v>7.5330000000000004</v>
          </cell>
          <cell r="CW31">
            <v>7.5330000000000004</v>
          </cell>
          <cell r="CZ31" t="str">
            <v>from forecast sheet</v>
          </cell>
          <cell r="DB31" t="str">
            <v>Lookup line [DC] in [Forecasts] sheet * factor</v>
          </cell>
          <cell r="DC31">
            <v>35</v>
          </cell>
        </row>
        <row r="32">
          <cell r="C32" t="str">
            <v>CZK</v>
          </cell>
          <cell r="H32" t="str">
            <v>(price of 1 EUR, end of period)</v>
          </cell>
          <cell r="I32" t="str">
            <v>(2006-2010: only year-end rates are the official ING Finance rates)</v>
          </cell>
          <cell r="J32" t="str">
            <v>end-of-period FX rates; CZK</v>
          </cell>
          <cell r="K32" t="str">
            <v>Less urgent</v>
          </cell>
          <cell r="L32" t="str">
            <v>Must be positive</v>
          </cell>
          <cell r="M32">
            <v>-100000000000</v>
          </cell>
          <cell r="N32">
            <v>-1E-8</v>
          </cell>
          <cell r="O32">
            <v>0</v>
          </cell>
          <cell r="P32">
            <v>0</v>
          </cell>
          <cell r="R32">
            <v>0.2</v>
          </cell>
          <cell r="X32">
            <v>1.3888</v>
          </cell>
          <cell r="Y32">
            <v>1.5034000000000001</v>
          </cell>
          <cell r="AB32">
            <v>1.5995999999999999</v>
          </cell>
          <cell r="AC32">
            <v>1.5488</v>
          </cell>
          <cell r="AD32">
            <v>1.5723</v>
          </cell>
          <cell r="AS32">
            <v>27.488150000000001</v>
          </cell>
          <cell r="AT32">
            <v>27.988</v>
          </cell>
          <cell r="AU32">
            <v>28.731999999999999</v>
          </cell>
          <cell r="AV32">
            <v>27.545999999999999</v>
          </cell>
          <cell r="AW32">
            <v>26.560130000000001</v>
          </cell>
          <cell r="AX32">
            <v>25.254000000000001</v>
          </cell>
          <cell r="AY32">
            <v>23.939</v>
          </cell>
          <cell r="AZ32">
            <v>24.663</v>
          </cell>
          <cell r="BA32">
            <v>26.627050000000001</v>
          </cell>
          <cell r="BB32">
            <v>27.344999999999999</v>
          </cell>
          <cell r="BC32">
            <v>25.943999999999999</v>
          </cell>
          <cell r="BD32">
            <v>25.234999999999999</v>
          </cell>
          <cell r="BE32">
            <v>26.476710000000001</v>
          </cell>
          <cell r="BF32">
            <v>25.434999999999999</v>
          </cell>
          <cell r="BG32">
            <v>25.687999999999999</v>
          </cell>
          <cell r="BH32">
            <v>24.584</v>
          </cell>
          <cell r="BI32">
            <v>25.08295</v>
          </cell>
          <cell r="BJ32">
            <v>24.549099999999999</v>
          </cell>
          <cell r="BK32">
            <v>24.314240000000002</v>
          </cell>
          <cell r="BL32">
            <v>24.746040000000001</v>
          </cell>
          <cell r="BM32">
            <v>25.79167</v>
          </cell>
          <cell r="BN32">
            <v>24.762799999999999</v>
          </cell>
          <cell r="BO32">
            <v>25.616540000000001</v>
          </cell>
          <cell r="BP32">
            <v>25.165949999999999</v>
          </cell>
          <cell r="BQ32">
            <v>25.107530000000001</v>
          </cell>
          <cell r="BR32">
            <v>25.787610000000001</v>
          </cell>
          <cell r="BS32">
            <v>25.93976</v>
          </cell>
          <cell r="BT32">
            <v>25.722069999999999</v>
          </cell>
          <cell r="BU32">
            <v>27.399699999999999</v>
          </cell>
          <cell r="BV32">
            <v>27.435390000000002</v>
          </cell>
          <cell r="BW32">
            <v>27.446069999999999</v>
          </cell>
          <cell r="BX32">
            <v>27.498930000000001</v>
          </cell>
          <cell r="BY32">
            <v>27.710509999999999</v>
          </cell>
          <cell r="BZ32">
            <v>27.710509999999999</v>
          </cell>
          <cell r="CA32">
            <v>27.710509999999999</v>
          </cell>
          <cell r="CB32">
            <v>27.710509999999999</v>
          </cell>
          <cell r="CC32">
            <v>27.710509999999999</v>
          </cell>
          <cell r="CD32">
            <v>27.710509999999999</v>
          </cell>
          <cell r="CE32">
            <v>27.710509999999999</v>
          </cell>
          <cell r="CF32">
            <v>27.710509999999999</v>
          </cell>
          <cell r="CG32">
            <v>27.710509999999999</v>
          </cell>
          <cell r="CH32">
            <v>27.710509999999999</v>
          </cell>
          <cell r="CI32">
            <v>27.710509999999999</v>
          </cell>
          <cell r="CJ32">
            <v>27.710509999999999</v>
          </cell>
          <cell r="CK32">
            <v>27.710509999999999</v>
          </cell>
          <cell r="CL32">
            <v>27.710509999999999</v>
          </cell>
          <cell r="CM32">
            <v>27.710509999999999</v>
          </cell>
          <cell r="CN32">
            <v>27.710509999999999</v>
          </cell>
          <cell r="CO32">
            <v>27.710509999999999</v>
          </cell>
          <cell r="CP32">
            <v>27.710509999999999</v>
          </cell>
          <cell r="CQ32">
            <v>27.710509999999999</v>
          </cell>
          <cell r="CR32">
            <v>27.710509999999999</v>
          </cell>
          <cell r="CS32">
            <v>27.710509999999999</v>
          </cell>
          <cell r="CT32">
            <v>27.710509999999999</v>
          </cell>
          <cell r="CU32">
            <v>27.710509999999999</v>
          </cell>
          <cell r="CV32">
            <v>27.710509999999999</v>
          </cell>
          <cell r="CW32">
            <v>27.710509999999999</v>
          </cell>
          <cell r="CZ32" t="str">
            <v>from forecast sheet</v>
          </cell>
          <cell r="DB32" t="str">
            <v>Lookup line [DC] in [Forecasts] sheet * factor</v>
          </cell>
          <cell r="DC32">
            <v>36</v>
          </cell>
        </row>
        <row r="33">
          <cell r="C33" t="str">
            <v>GBP</v>
          </cell>
          <cell r="H33" t="str">
            <v>(price of 1 EUR, end of period)</v>
          </cell>
          <cell r="J33" t="str">
            <v>end-of-period FX rates; GBP</v>
          </cell>
          <cell r="K33" t="str">
            <v>Urgent</v>
          </cell>
          <cell r="L33" t="str">
            <v>Must be positive</v>
          </cell>
          <cell r="M33">
            <v>-100000000000</v>
          </cell>
          <cell r="N33">
            <v>0</v>
          </cell>
          <cell r="O33">
            <v>-100000000000</v>
          </cell>
          <cell r="P33">
            <v>-100000000000</v>
          </cell>
          <cell r="R33">
            <v>0.2</v>
          </cell>
          <cell r="W33">
            <v>0.61099999999999999</v>
          </cell>
          <cell r="X33">
            <v>0.61250000000000004</v>
          </cell>
          <cell r="Y33">
            <v>0.65010000000000001</v>
          </cell>
          <cell r="AB33">
            <v>0.69010000000000005</v>
          </cell>
          <cell r="AC33">
            <v>0.69140000000000001</v>
          </cell>
          <cell r="AD33">
            <v>0.69850000000000001</v>
          </cell>
          <cell r="AE33">
            <v>0.70630000000000004</v>
          </cell>
          <cell r="AF33">
            <v>0.66669999999999996</v>
          </cell>
          <cell r="AG33">
            <v>0.67069999999999996</v>
          </cell>
          <cell r="AH33">
            <v>0.68604129999999997</v>
          </cell>
          <cell r="AI33">
            <v>0.7052697</v>
          </cell>
          <cell r="AJ33">
            <v>0.7052697</v>
          </cell>
          <cell r="AK33">
            <v>0.7052697</v>
          </cell>
          <cell r="AL33">
            <v>0.68872359999999999</v>
          </cell>
          <cell r="AM33">
            <v>0.67367100000000002</v>
          </cell>
          <cell r="AN33">
            <v>0.68225250000000004</v>
          </cell>
          <cell r="AO33">
            <v>0.6867666</v>
          </cell>
          <cell r="AP33">
            <v>0.69650829999999997</v>
          </cell>
          <cell r="AQ33">
            <v>0.69279190000000002</v>
          </cell>
          <cell r="AR33">
            <v>0.67789849999999996</v>
          </cell>
          <cell r="AS33">
            <v>0.67149729999999996</v>
          </cell>
          <cell r="AT33">
            <v>0.67939459999999996</v>
          </cell>
          <cell r="AU33">
            <v>0.67351110000000003</v>
          </cell>
          <cell r="AV33">
            <v>0.6987023</v>
          </cell>
          <cell r="AW33">
            <v>0.73443579999999997</v>
          </cell>
          <cell r="AX33">
            <v>0.796485</v>
          </cell>
          <cell r="AY33">
            <v>0.79127860000000005</v>
          </cell>
          <cell r="AZ33">
            <v>0.79574279999999997</v>
          </cell>
          <cell r="BA33">
            <v>0.9559337</v>
          </cell>
          <cell r="BB33">
            <v>0.93020000000000003</v>
          </cell>
          <cell r="BC33">
            <v>0.85124999999999995</v>
          </cell>
          <cell r="BD33">
            <v>0.91143019999999997</v>
          </cell>
          <cell r="BE33">
            <v>0.88927299999999998</v>
          </cell>
          <cell r="BF33">
            <v>0.88922970000000001</v>
          </cell>
          <cell r="BG33">
            <v>0.81774009999999997</v>
          </cell>
          <cell r="BH33">
            <v>0.85814020000000002</v>
          </cell>
          <cell r="BI33">
            <v>0.86193790000000003</v>
          </cell>
          <cell r="BJ33">
            <v>0.88456869999999999</v>
          </cell>
          <cell r="BK33">
            <v>0.9037423</v>
          </cell>
          <cell r="BL33">
            <v>0.86499579999999998</v>
          </cell>
          <cell r="BM33">
            <v>0.83622390000000002</v>
          </cell>
          <cell r="BN33">
            <v>0.83303170000000004</v>
          </cell>
          <cell r="BO33">
            <v>0.80606860000000002</v>
          </cell>
          <cell r="BP33">
            <v>0.79791959999999995</v>
          </cell>
          <cell r="BQ33">
            <v>0.81613139999999995</v>
          </cell>
          <cell r="BR33">
            <v>0.84369139999999998</v>
          </cell>
          <cell r="BS33">
            <v>0.8577475</v>
          </cell>
          <cell r="BT33">
            <v>0.83639010000000003</v>
          </cell>
          <cell r="BU33">
            <v>0.83305119999999999</v>
          </cell>
          <cell r="BV33">
            <v>0.82893349999999999</v>
          </cell>
          <cell r="BW33">
            <v>0.80115550000000002</v>
          </cell>
          <cell r="BX33">
            <v>0.77754299999999998</v>
          </cell>
          <cell r="BY33">
            <v>0.77862160000000002</v>
          </cell>
          <cell r="BZ33">
            <v>0.77862160000000002</v>
          </cell>
          <cell r="CA33">
            <v>0.77862160000000002</v>
          </cell>
          <cell r="CB33">
            <v>0.77862160000000002</v>
          </cell>
          <cell r="CC33">
            <v>0.77862160000000002</v>
          </cell>
          <cell r="CD33">
            <v>0.77862160000000002</v>
          </cell>
          <cell r="CE33">
            <v>0.77862160000000002</v>
          </cell>
          <cell r="CF33">
            <v>0.77862160000000002</v>
          </cell>
          <cell r="CG33">
            <v>0.77862160000000002</v>
          </cell>
          <cell r="CH33">
            <v>0.77862160000000002</v>
          </cell>
          <cell r="CI33">
            <v>0.77862160000000002</v>
          </cell>
          <cell r="CJ33">
            <v>0.77862160000000002</v>
          </cell>
          <cell r="CK33">
            <v>0.77862160000000002</v>
          </cell>
          <cell r="CL33">
            <v>0.77862160000000002</v>
          </cell>
          <cell r="CM33">
            <v>0.77862160000000002</v>
          </cell>
          <cell r="CN33">
            <v>0.77862160000000002</v>
          </cell>
          <cell r="CO33">
            <v>0.77862160000000002</v>
          </cell>
          <cell r="CP33">
            <v>0.77862160000000002</v>
          </cell>
          <cell r="CQ33">
            <v>0.77862160000000002</v>
          </cell>
          <cell r="CR33">
            <v>0.77862160000000002</v>
          </cell>
          <cell r="CS33">
            <v>0.77862160000000002</v>
          </cell>
          <cell r="CT33">
            <v>0.77862160000000002</v>
          </cell>
          <cell r="CU33">
            <v>0.77862160000000002</v>
          </cell>
          <cell r="CV33">
            <v>0.77862160000000002</v>
          </cell>
          <cell r="CW33">
            <v>0.77862160000000002</v>
          </cell>
          <cell r="CZ33" t="str">
            <v>from forecast sheet</v>
          </cell>
          <cell r="DB33" t="str">
            <v>Lookup line [DC] in [Forecasts] sheet * factor</v>
          </cell>
          <cell r="DC33">
            <v>37</v>
          </cell>
        </row>
        <row r="34">
          <cell r="C34" t="str">
            <v>INR</v>
          </cell>
          <cell r="H34" t="str">
            <v>(price of 1 EUR, end of period)</v>
          </cell>
          <cell r="J34" t="str">
            <v>end-of-period FX rates; INR</v>
          </cell>
          <cell r="K34" t="str">
            <v>Less urgent</v>
          </cell>
          <cell r="L34" t="str">
            <v>Must be positive</v>
          </cell>
          <cell r="M34">
            <v>-100000000000</v>
          </cell>
          <cell r="N34">
            <v>-1E-8</v>
          </cell>
          <cell r="O34">
            <v>0</v>
          </cell>
          <cell r="P34">
            <v>0</v>
          </cell>
          <cell r="R34">
            <v>0.2</v>
          </cell>
          <cell r="BQ34">
            <v>72.443330000000003</v>
          </cell>
          <cell r="BR34">
            <v>69.604230000000001</v>
          </cell>
          <cell r="BS34">
            <v>77.631039999999999</v>
          </cell>
          <cell r="BT34">
            <v>84.507360000000006</v>
          </cell>
          <cell r="BU34">
            <v>85.123949999999994</v>
          </cell>
          <cell r="BV34">
            <v>82.7547</v>
          </cell>
          <cell r="BW34">
            <v>82.039779999999993</v>
          </cell>
          <cell r="BX34">
            <v>77.455529999999996</v>
          </cell>
          <cell r="BY34">
            <v>76.842680000000001</v>
          </cell>
          <cell r="BZ34">
            <v>76.842680000000001</v>
          </cell>
          <cell r="CA34">
            <v>76.842680000000001</v>
          </cell>
          <cell r="CB34">
            <v>76.842680000000001</v>
          </cell>
          <cell r="CC34">
            <v>76.842680000000001</v>
          </cell>
          <cell r="CD34">
            <v>76.842680000000001</v>
          </cell>
          <cell r="CE34">
            <v>76.842680000000001</v>
          </cell>
          <cell r="CF34">
            <v>76.842680000000001</v>
          </cell>
          <cell r="CG34">
            <v>76.842680000000001</v>
          </cell>
          <cell r="CH34">
            <v>76.842680000000001</v>
          </cell>
          <cell r="CI34">
            <v>76.842680000000001</v>
          </cell>
          <cell r="CJ34">
            <v>76.842680000000001</v>
          </cell>
          <cell r="CK34">
            <v>76.842680000000001</v>
          </cell>
          <cell r="CL34">
            <v>76.842680000000001</v>
          </cell>
          <cell r="CM34">
            <v>76.842680000000001</v>
          </cell>
          <cell r="CN34">
            <v>76.842680000000001</v>
          </cell>
          <cell r="CO34">
            <v>76.842680000000001</v>
          </cell>
          <cell r="CP34">
            <v>76.842680000000001</v>
          </cell>
          <cell r="CQ34">
            <v>76.842680000000001</v>
          </cell>
          <cell r="CR34">
            <v>76.842680000000001</v>
          </cell>
          <cell r="CS34">
            <v>76.842680000000001</v>
          </cell>
          <cell r="CT34">
            <v>76.842680000000001</v>
          </cell>
          <cell r="CU34">
            <v>76.842680000000001</v>
          </cell>
          <cell r="CV34">
            <v>76.842680000000001</v>
          </cell>
          <cell r="CW34">
            <v>76.842680000000001</v>
          </cell>
          <cell r="CZ34" t="str">
            <v>from forecast sheet</v>
          </cell>
          <cell r="DB34" t="str">
            <v>Lookup line [DC] in [Forecasts] sheet * factor</v>
          </cell>
          <cell r="DC34">
            <v>38</v>
          </cell>
        </row>
        <row r="35">
          <cell r="C35" t="str">
            <v>JPY</v>
          </cell>
          <cell r="H35" t="str">
            <v>(price of 1 EUR, end of period)</v>
          </cell>
          <cell r="J35" t="str">
            <v>end-of-period FX rates; JPY</v>
          </cell>
          <cell r="K35" t="str">
            <v>Less urgent</v>
          </cell>
          <cell r="L35" t="str">
            <v>Must be positive</v>
          </cell>
          <cell r="M35">
            <v>-100000000000</v>
          </cell>
          <cell r="N35">
            <v>-1E-8</v>
          </cell>
          <cell r="O35">
            <v>0</v>
          </cell>
          <cell r="P35">
            <v>0</v>
          </cell>
          <cell r="R35">
            <v>0.2</v>
          </cell>
          <cell r="W35">
            <v>116.25</v>
          </cell>
          <cell r="X35">
            <v>115.46</v>
          </cell>
          <cell r="Y35">
            <v>118.21</v>
          </cell>
          <cell r="AC35">
            <v>137.25</v>
          </cell>
          <cell r="AD35">
            <v>129</v>
          </cell>
          <cell r="AE35">
            <v>134.80000000000001</v>
          </cell>
          <cell r="AF35">
            <v>127.1</v>
          </cell>
          <cell r="AG35">
            <v>132.25</v>
          </cell>
          <cell r="AH35">
            <v>136.81219999999999</v>
          </cell>
          <cell r="AI35">
            <v>139.76740000000001</v>
          </cell>
          <cell r="AJ35">
            <v>139.76740000000001</v>
          </cell>
          <cell r="AK35">
            <v>139.76740000000001</v>
          </cell>
          <cell r="AL35">
            <v>138.50200000000001</v>
          </cell>
          <cell r="AM35">
            <v>133.59630000000001</v>
          </cell>
          <cell r="AN35">
            <v>136.54409999999999</v>
          </cell>
          <cell r="AO35">
            <v>138.99719999999999</v>
          </cell>
          <cell r="AP35">
            <v>142.36320000000001</v>
          </cell>
          <cell r="AQ35">
            <v>145.7697</v>
          </cell>
          <cell r="AR35">
            <v>149.37139999999999</v>
          </cell>
          <cell r="AS35">
            <v>156.7861</v>
          </cell>
          <cell r="AT35">
            <v>157.2259</v>
          </cell>
          <cell r="AU35">
            <v>166.59289999999999</v>
          </cell>
          <cell r="AV35">
            <v>163.55350000000001</v>
          </cell>
          <cell r="AW35">
            <v>164.8184</v>
          </cell>
          <cell r="AX35">
            <v>157.52850000000001</v>
          </cell>
          <cell r="AY35">
            <v>166.4676</v>
          </cell>
          <cell r="AZ35">
            <v>150.5548</v>
          </cell>
          <cell r="BA35">
            <v>126.3544</v>
          </cell>
          <cell r="BB35">
            <v>131.1525</v>
          </cell>
          <cell r="BC35">
            <v>135.40960000000001</v>
          </cell>
          <cell r="BD35">
            <v>131.19149999999999</v>
          </cell>
          <cell r="BE35">
            <v>133.05699999999999</v>
          </cell>
          <cell r="BF35">
            <v>125.8861</v>
          </cell>
          <cell r="BG35">
            <v>108.9451</v>
          </cell>
          <cell r="BH35">
            <v>113.70229999999999</v>
          </cell>
          <cell r="BI35">
            <v>108.7445</v>
          </cell>
          <cell r="BJ35">
            <v>117.8257435</v>
          </cell>
          <cell r="BK35">
            <v>116.4498</v>
          </cell>
          <cell r="BL35">
            <v>103.5746</v>
          </cell>
          <cell r="BM35">
            <v>100.1956</v>
          </cell>
          <cell r="BN35">
            <v>109.431</v>
          </cell>
          <cell r="BO35">
            <v>100.1379</v>
          </cell>
          <cell r="BP35">
            <v>100.3407</v>
          </cell>
          <cell r="BQ35">
            <v>113.6341</v>
          </cell>
          <cell r="BR35">
            <v>120.6358</v>
          </cell>
          <cell r="BS35">
            <v>129.4504</v>
          </cell>
          <cell r="BT35">
            <v>131.8331</v>
          </cell>
          <cell r="BU35">
            <v>144.6585</v>
          </cell>
          <cell r="BV35">
            <v>142.4419</v>
          </cell>
          <cell r="BW35">
            <v>138.4084</v>
          </cell>
          <cell r="BX35">
            <v>138.1173</v>
          </cell>
          <cell r="BY35">
            <v>145.11959999999999</v>
          </cell>
          <cell r="BZ35">
            <v>145.11959999999999</v>
          </cell>
          <cell r="CA35">
            <v>145.11959999999999</v>
          </cell>
          <cell r="CB35">
            <v>145.11959999999999</v>
          </cell>
          <cell r="CC35">
            <v>145.11959999999999</v>
          </cell>
          <cell r="CD35">
            <v>145.11959999999999</v>
          </cell>
          <cell r="CE35">
            <v>145.11959999999999</v>
          </cell>
          <cell r="CF35">
            <v>145.11959999999999</v>
          </cell>
          <cell r="CG35">
            <v>145.11959999999999</v>
          </cell>
          <cell r="CH35">
            <v>145.11959999999999</v>
          </cell>
          <cell r="CI35">
            <v>145.11959999999999</v>
          </cell>
          <cell r="CJ35">
            <v>145.11959999999999</v>
          </cell>
          <cell r="CK35">
            <v>145.11959999999999</v>
          </cell>
          <cell r="CL35">
            <v>145.11959999999999</v>
          </cell>
          <cell r="CM35">
            <v>145.11959999999999</v>
          </cell>
          <cell r="CN35">
            <v>145.11959999999999</v>
          </cell>
          <cell r="CO35">
            <v>145.11959999999999</v>
          </cell>
          <cell r="CP35">
            <v>145.11959999999999</v>
          </cell>
          <cell r="CQ35">
            <v>145.11959999999999</v>
          </cell>
          <cell r="CR35">
            <v>145.11959999999999</v>
          </cell>
          <cell r="CS35">
            <v>145.11959999999999</v>
          </cell>
          <cell r="CT35">
            <v>145.11959999999999</v>
          </cell>
          <cell r="CU35">
            <v>145.11959999999999</v>
          </cell>
          <cell r="CV35">
            <v>145.11959999999999</v>
          </cell>
          <cell r="CW35">
            <v>145.11959999999999</v>
          </cell>
          <cell r="CZ35" t="str">
            <v>from forecast sheet</v>
          </cell>
          <cell r="DB35" t="str">
            <v>Lookup line [DC] in [Forecasts] sheet * factor</v>
          </cell>
          <cell r="DC35">
            <v>39</v>
          </cell>
        </row>
        <row r="36">
          <cell r="C36" t="str">
            <v>PLN</v>
          </cell>
          <cell r="H36" t="str">
            <v>(price of 1 EUR, end of period)</v>
          </cell>
          <cell r="J36" t="str">
            <v>end-of-period FX rates; PLN</v>
          </cell>
          <cell r="K36" t="str">
            <v>Less urgent</v>
          </cell>
          <cell r="L36" t="str">
            <v>Must be positive</v>
          </cell>
          <cell r="M36">
            <v>-100000000000</v>
          </cell>
          <cell r="N36">
            <v>-1E-8</v>
          </cell>
          <cell r="O36">
            <v>0</v>
          </cell>
          <cell r="P36">
            <v>0</v>
          </cell>
          <cell r="R36">
            <v>0.2</v>
          </cell>
          <cell r="X36">
            <v>3.59</v>
          </cell>
          <cell r="Y36">
            <v>4.0552000000000001</v>
          </cell>
          <cell r="AC36">
            <v>4.4622000000000002</v>
          </cell>
          <cell r="AD36">
            <v>4.6143000000000001</v>
          </cell>
          <cell r="AE36">
            <v>4.7069999999999999</v>
          </cell>
          <cell r="AF36">
            <v>4.7374999999999998</v>
          </cell>
          <cell r="AG36">
            <v>4.5118</v>
          </cell>
          <cell r="AH36">
            <v>4.3812870000000004</v>
          </cell>
          <cell r="AI36">
            <v>4.0899390000000002</v>
          </cell>
          <cell r="AJ36">
            <v>4.0899390000000002</v>
          </cell>
          <cell r="AK36">
            <v>4.0899390000000002</v>
          </cell>
          <cell r="AL36">
            <v>4.0827249999999999</v>
          </cell>
          <cell r="AM36">
            <v>4.0445830000000003</v>
          </cell>
          <cell r="AN36">
            <v>3.9186380000000001</v>
          </cell>
          <cell r="AO36">
            <v>3.861243</v>
          </cell>
          <cell r="AP36">
            <v>3.9401980000000001</v>
          </cell>
          <cell r="AQ36">
            <v>4.0526479999999996</v>
          </cell>
          <cell r="AR36">
            <v>3.9708269999999999</v>
          </cell>
          <cell r="AS36">
            <v>3.8321529999999999</v>
          </cell>
          <cell r="AT36">
            <v>3.8664640000000001</v>
          </cell>
          <cell r="AU36">
            <v>3.7668819999999998</v>
          </cell>
          <cell r="AV36">
            <v>3.7747259999999998</v>
          </cell>
          <cell r="AW36">
            <v>3.5858120000000002</v>
          </cell>
          <cell r="AX36">
            <v>3.5243709999999999</v>
          </cell>
          <cell r="AY36">
            <v>3.3521239999999999</v>
          </cell>
          <cell r="AZ36">
            <v>3.4025530000000002</v>
          </cell>
          <cell r="BA36">
            <v>4.1752859999999998</v>
          </cell>
          <cell r="BB36">
            <v>4.6836849999999997</v>
          </cell>
          <cell r="BC36">
            <v>4.4587450000000004</v>
          </cell>
          <cell r="BD36">
            <v>4.2268980000000003</v>
          </cell>
          <cell r="BE36">
            <v>4.1060759999999998</v>
          </cell>
          <cell r="BF36">
            <v>3.8617249999999999</v>
          </cell>
          <cell r="BG36">
            <v>4.1295580000000003</v>
          </cell>
          <cell r="BH36">
            <v>3.990802</v>
          </cell>
          <cell r="BI36">
            <v>3.959247</v>
          </cell>
          <cell r="BJ36">
            <v>4.0160855</v>
          </cell>
          <cell r="BK36">
            <v>3.9845700000000002</v>
          </cell>
          <cell r="BL36">
            <v>4.4213610000000001</v>
          </cell>
          <cell r="BM36">
            <v>4.4681179999999996</v>
          </cell>
          <cell r="BN36">
            <v>4.1579240000000004</v>
          </cell>
          <cell r="BO36">
            <v>4.2551519999999998</v>
          </cell>
          <cell r="BP36">
            <v>4.1040400000000004</v>
          </cell>
          <cell r="BQ36">
            <v>4.0830739999999999</v>
          </cell>
          <cell r="BR36">
            <v>4.1757410000000004</v>
          </cell>
          <cell r="BS36">
            <v>4.3356909999999997</v>
          </cell>
          <cell r="BT36">
            <v>4.2238829999999998</v>
          </cell>
          <cell r="BU36">
            <v>4.1528700000000001</v>
          </cell>
          <cell r="BV36">
            <v>4.1738229999999996</v>
          </cell>
          <cell r="BW36">
            <v>4.1578520000000001</v>
          </cell>
          <cell r="BX36">
            <v>4.1764159999999997</v>
          </cell>
          <cell r="BY36">
            <v>4.287674</v>
          </cell>
          <cell r="BZ36">
            <v>4.287674</v>
          </cell>
          <cell r="CA36">
            <v>4.287674</v>
          </cell>
          <cell r="CB36">
            <v>4.287674</v>
          </cell>
          <cell r="CC36">
            <v>4.287674</v>
          </cell>
          <cell r="CD36">
            <v>4.287674</v>
          </cell>
          <cell r="CE36">
            <v>4.287674</v>
          </cell>
          <cell r="CF36">
            <v>4.287674</v>
          </cell>
          <cell r="CG36">
            <v>4.287674</v>
          </cell>
          <cell r="CH36">
            <v>4.287674</v>
          </cell>
          <cell r="CI36">
            <v>4.287674</v>
          </cell>
          <cell r="CJ36">
            <v>4.287674</v>
          </cell>
          <cell r="CK36">
            <v>4.287674</v>
          </cell>
          <cell r="CL36">
            <v>4.287674</v>
          </cell>
          <cell r="CM36">
            <v>4.287674</v>
          </cell>
          <cell r="CN36">
            <v>4.287674</v>
          </cell>
          <cell r="CO36">
            <v>4.287674</v>
          </cell>
          <cell r="CP36">
            <v>4.287674</v>
          </cell>
          <cell r="CQ36">
            <v>4.287674</v>
          </cell>
          <cell r="CR36">
            <v>4.287674</v>
          </cell>
          <cell r="CS36">
            <v>4.287674</v>
          </cell>
          <cell r="CT36">
            <v>4.287674</v>
          </cell>
          <cell r="CU36">
            <v>4.287674</v>
          </cell>
          <cell r="CV36">
            <v>4.287674</v>
          </cell>
          <cell r="CW36">
            <v>4.287674</v>
          </cell>
          <cell r="CZ36" t="str">
            <v>from forecast sheet</v>
          </cell>
          <cell r="DB36" t="str">
            <v>Lookup line [DC] in [Forecasts] sheet * factor</v>
          </cell>
          <cell r="DC36">
            <v>40</v>
          </cell>
        </row>
        <row r="37">
          <cell r="C37" t="str">
            <v>TRY</v>
          </cell>
          <cell r="H37" t="str">
            <v>(price of 1 EUR, end of period)</v>
          </cell>
          <cell r="J37" t="str">
            <v>end-of-period FX rates; TRY</v>
          </cell>
          <cell r="K37" t="str">
            <v>Less urgent</v>
          </cell>
          <cell r="L37" t="str">
            <v>Must be positive</v>
          </cell>
          <cell r="M37">
            <v>-100000000000</v>
          </cell>
          <cell r="N37">
            <v>-1E-8</v>
          </cell>
          <cell r="O37">
            <v>0</v>
          </cell>
          <cell r="P37">
            <v>0</v>
          </cell>
          <cell r="R37">
            <v>0.2</v>
          </cell>
          <cell r="BQ37">
            <v>2.3567</v>
          </cell>
          <cell r="BR37">
            <v>2.3200769999999999</v>
          </cell>
          <cell r="BS37">
            <v>2.520378</v>
          </cell>
          <cell r="BT37">
            <v>2.7537609999999999</v>
          </cell>
          <cell r="BU37">
            <v>2.9464869999999999</v>
          </cell>
          <cell r="BV37">
            <v>2.9655200000000002</v>
          </cell>
          <cell r="BW37">
            <v>2.901475</v>
          </cell>
          <cell r="BX37">
            <v>2.8685179999999999</v>
          </cell>
          <cell r="BY37">
            <v>2.8291879999999998</v>
          </cell>
          <cell r="BZ37">
            <v>2.8291879999999998</v>
          </cell>
          <cell r="CA37">
            <v>2.8291879999999998</v>
          </cell>
          <cell r="CB37">
            <v>2.8291879999999998</v>
          </cell>
          <cell r="CC37">
            <v>2.8291879999999998</v>
          </cell>
          <cell r="CD37">
            <v>2.8291879999999998</v>
          </cell>
          <cell r="CE37">
            <v>2.8291879999999998</v>
          </cell>
          <cell r="CF37">
            <v>2.8291879999999998</v>
          </cell>
          <cell r="CG37">
            <v>2.8291879999999998</v>
          </cell>
          <cell r="CH37">
            <v>2.8291879999999998</v>
          </cell>
          <cell r="CI37">
            <v>2.8291879999999998</v>
          </cell>
          <cell r="CJ37">
            <v>2.8291879999999998</v>
          </cell>
          <cell r="CK37">
            <v>2.8291879999999998</v>
          </cell>
          <cell r="CL37">
            <v>2.8291879999999998</v>
          </cell>
          <cell r="CM37">
            <v>2.8291879999999998</v>
          </cell>
          <cell r="CN37">
            <v>2.8291879999999998</v>
          </cell>
          <cell r="CO37">
            <v>2.8291879999999998</v>
          </cell>
          <cell r="CP37">
            <v>2.8291879999999998</v>
          </cell>
          <cell r="CQ37">
            <v>2.8291879999999998</v>
          </cell>
          <cell r="CR37">
            <v>2.8291879999999998</v>
          </cell>
          <cell r="CS37">
            <v>2.8291879999999998</v>
          </cell>
          <cell r="CT37">
            <v>2.8291879999999998</v>
          </cell>
          <cell r="CU37">
            <v>2.8291879999999998</v>
          </cell>
          <cell r="CV37">
            <v>2.8291879999999998</v>
          </cell>
          <cell r="CW37">
            <v>2.8291879999999998</v>
          </cell>
          <cell r="CZ37" t="str">
            <v>from forecast sheet</v>
          </cell>
          <cell r="DB37" t="str">
            <v>Lookup line [DC] in [Forecasts] sheet * factor</v>
          </cell>
          <cell r="DC37">
            <v>41</v>
          </cell>
        </row>
        <row r="38">
          <cell r="C38" t="str">
            <v>USD</v>
          </cell>
          <cell r="H38" t="str">
            <v>(price of 1 EUR, end of period)</v>
          </cell>
          <cell r="J38" t="str">
            <v>end-of-period FX rates; USD</v>
          </cell>
          <cell r="K38" t="str">
            <v>Urgent</v>
          </cell>
          <cell r="L38" t="str">
            <v>Must be positive</v>
          </cell>
          <cell r="M38">
            <v>-100000000000</v>
          </cell>
          <cell r="N38">
            <v>0</v>
          </cell>
          <cell r="O38">
            <v>-100000000000</v>
          </cell>
          <cell r="P38">
            <v>-100000000000</v>
          </cell>
          <cell r="R38">
            <v>0.2</v>
          </cell>
          <cell r="S38">
            <v>1.0069999999999999</v>
          </cell>
          <cell r="T38">
            <v>0.93879999999999997</v>
          </cell>
          <cell r="U38">
            <v>0.84730000000000005</v>
          </cell>
          <cell r="V38">
            <v>0.91049999999999998</v>
          </cell>
          <cell r="W38">
            <v>0.88529999999999998</v>
          </cell>
          <cell r="X38">
            <v>0.87190000000000001</v>
          </cell>
          <cell r="Y38">
            <v>0.98950000000000005</v>
          </cell>
          <cell r="Z38">
            <v>0.9879</v>
          </cell>
          <cell r="AA38">
            <v>1.0487</v>
          </cell>
          <cell r="AB38">
            <v>1.0895999999999999</v>
          </cell>
          <cell r="AC38">
            <v>1.1420999999999999</v>
          </cell>
          <cell r="AD38">
            <v>1.167</v>
          </cell>
          <cell r="AE38">
            <v>1.2616000000000001</v>
          </cell>
          <cell r="AF38">
            <v>1.2232000000000001</v>
          </cell>
          <cell r="AG38">
            <v>1.2148000000000001</v>
          </cell>
          <cell r="AH38">
            <v>1.2345999999999999</v>
          </cell>
          <cell r="AI38">
            <v>1.3644499999999999</v>
          </cell>
          <cell r="AJ38">
            <v>1.3644499999999999</v>
          </cell>
          <cell r="AK38">
            <v>1.3644499999999999</v>
          </cell>
          <cell r="AL38">
            <v>1.2963499999999999</v>
          </cell>
          <cell r="AM38">
            <v>1.20705</v>
          </cell>
          <cell r="AN38">
            <v>1.2067000000000001</v>
          </cell>
          <cell r="AO38">
            <v>1.1821999999999999</v>
          </cell>
          <cell r="AP38">
            <v>1.2098</v>
          </cell>
          <cell r="AQ38">
            <v>1.2710999999999999</v>
          </cell>
          <cell r="AR38">
            <v>1.2664500000000001</v>
          </cell>
          <cell r="AS38">
            <v>1.3182499999999999</v>
          </cell>
          <cell r="AT38">
            <v>1.3309</v>
          </cell>
          <cell r="AU38">
            <v>1.34975</v>
          </cell>
          <cell r="AV38">
            <v>1.41875</v>
          </cell>
          <cell r="AW38">
            <v>1.4722500000000001</v>
          </cell>
          <cell r="AX38">
            <v>1.57955</v>
          </cell>
          <cell r="AY38">
            <v>1.57595</v>
          </cell>
          <cell r="AZ38">
            <v>1.4336500000000001</v>
          </cell>
          <cell r="BA38">
            <v>1.39595</v>
          </cell>
          <cell r="BB38">
            <v>1.3317000000000001</v>
          </cell>
          <cell r="BC38">
            <v>1.41265</v>
          </cell>
          <cell r="BD38">
            <v>1.4663999999999999</v>
          </cell>
          <cell r="BE38">
            <v>1.4403999999999999</v>
          </cell>
          <cell r="BF38">
            <v>1.3482499999999999</v>
          </cell>
          <cell r="BG38">
            <v>1.22845</v>
          </cell>
          <cell r="BH38">
            <v>1.3644000000000001</v>
          </cell>
          <cell r="BI38">
            <v>1.3379000000000001</v>
          </cell>
          <cell r="BJ38">
            <v>1.4218999999999999</v>
          </cell>
          <cell r="BK38">
            <v>1.4477500000000001</v>
          </cell>
          <cell r="BL38">
            <v>1.34775</v>
          </cell>
          <cell r="BM38">
            <v>1.2946</v>
          </cell>
          <cell r="BN38">
            <v>1.3348500000000001</v>
          </cell>
          <cell r="BO38">
            <v>1.2592000000000001</v>
          </cell>
          <cell r="BP38">
            <v>1.2925500000000001</v>
          </cell>
          <cell r="BQ38">
            <v>1.3189500000000001</v>
          </cell>
          <cell r="BR38">
            <v>1.2822</v>
          </cell>
          <cell r="BS38">
            <v>1.30725</v>
          </cell>
          <cell r="BT38">
            <v>1.34985</v>
          </cell>
          <cell r="BU38">
            <v>1.3776999999999999</v>
          </cell>
          <cell r="BV38">
            <v>1.38005</v>
          </cell>
          <cell r="BW38">
            <v>1.36585</v>
          </cell>
          <cell r="BX38">
            <v>1.257957</v>
          </cell>
          <cell r="BY38">
            <v>1.2150000000000001</v>
          </cell>
          <cell r="BZ38">
            <v>1.2150000000000001</v>
          </cell>
          <cell r="CA38">
            <v>1.2150000000000001</v>
          </cell>
          <cell r="CB38">
            <v>1.2150000000000001</v>
          </cell>
          <cell r="CC38">
            <v>1.2150000000000001</v>
          </cell>
          <cell r="CD38">
            <v>1.2150000000000001</v>
          </cell>
          <cell r="CE38">
            <v>1.2150000000000001</v>
          </cell>
          <cell r="CF38">
            <v>1.2150000000000001</v>
          </cell>
          <cell r="CG38">
            <v>1.2150000000000001</v>
          </cell>
          <cell r="CH38">
            <v>1.2150000000000001</v>
          </cell>
          <cell r="CI38">
            <v>1.2150000000000001</v>
          </cell>
          <cell r="CJ38">
            <v>1.2150000000000001</v>
          </cell>
          <cell r="CK38">
            <v>1.2150000000000001</v>
          </cell>
          <cell r="CL38">
            <v>1.2150000000000001</v>
          </cell>
          <cell r="CM38">
            <v>1.2150000000000001</v>
          </cell>
          <cell r="CN38">
            <v>1.2150000000000001</v>
          </cell>
          <cell r="CO38">
            <v>1.2150000000000001</v>
          </cell>
          <cell r="CP38">
            <v>1.2150000000000001</v>
          </cell>
          <cell r="CQ38">
            <v>1.2150000000000001</v>
          </cell>
          <cell r="CR38">
            <v>1.2150000000000001</v>
          </cell>
          <cell r="CS38">
            <v>1.2150000000000001</v>
          </cell>
          <cell r="CT38">
            <v>1.2150000000000001</v>
          </cell>
          <cell r="CU38">
            <v>1.2150000000000001</v>
          </cell>
          <cell r="CV38">
            <v>1.2150000000000001</v>
          </cell>
          <cell r="CW38">
            <v>1.2150000000000001</v>
          </cell>
          <cell r="CZ38" t="str">
            <v>from forecast sheet</v>
          </cell>
          <cell r="DB38" t="str">
            <v>Lookup line [DC] in [Forecasts] sheet * factor</v>
          </cell>
          <cell r="DC38">
            <v>42</v>
          </cell>
        </row>
        <row r="39">
          <cell r="K39" t="str">
            <v>Less urgent</v>
          </cell>
          <cell r="L39" t="str">
            <v>No restriction</v>
          </cell>
          <cell r="M39">
            <v>-100000000000</v>
          </cell>
          <cell r="N39">
            <v>-100000000000</v>
          </cell>
          <cell r="O39">
            <v>0</v>
          </cell>
          <cell r="P39">
            <v>0</v>
          </cell>
          <cell r="R39">
            <v>0.2</v>
          </cell>
        </row>
        <row r="40">
          <cell r="A40" t="str">
            <v>B</v>
          </cell>
          <cell r="B40" t="str">
            <v>ING Bank</v>
          </cell>
          <cell r="K40" t="str">
            <v>Less urgent</v>
          </cell>
          <cell r="L40" t="str">
            <v>No restriction</v>
          </cell>
          <cell r="M40">
            <v>-100000000000</v>
          </cell>
          <cell r="N40">
            <v>-100000000000</v>
          </cell>
          <cell r="O40">
            <v>0</v>
          </cell>
          <cell r="P40">
            <v>0</v>
          </cell>
          <cell r="R40">
            <v>0.2</v>
          </cell>
        </row>
        <row r="41">
          <cell r="B41" t="str">
            <v>Adjusted equity</v>
          </cell>
          <cell r="I41" t="str">
            <v>Basel I &amp; II</v>
          </cell>
          <cell r="K41" t="str">
            <v>Less urgent</v>
          </cell>
          <cell r="L41" t="str">
            <v>No restriction</v>
          </cell>
          <cell r="M41">
            <v>-100000000000</v>
          </cell>
          <cell r="N41">
            <v>-100000000000</v>
          </cell>
          <cell r="O41">
            <v>0</v>
          </cell>
          <cell r="P41">
            <v>0</v>
          </cell>
          <cell r="R41">
            <v>0.2</v>
          </cell>
        </row>
        <row r="42">
          <cell r="D42" t="str">
            <v>Quarterly changes in IFRS equity</v>
          </cell>
          <cell r="I42" t="str">
            <v>Financial report</v>
          </cell>
          <cell r="J42" t="str">
            <v>ING Bank; Quarterly changes in IFRS equity</v>
          </cell>
          <cell r="R42">
            <v>0.2</v>
          </cell>
        </row>
        <row r="43">
          <cell r="F43" t="str">
            <v>Net profit from profit forecast</v>
          </cell>
          <cell r="J43" t="str">
            <v>NN Group (until 3Q13 known as ING Insurance); Net profit from profit forecast</v>
          </cell>
          <cell r="R43">
            <v>0.2</v>
          </cell>
        </row>
        <row r="44">
          <cell r="F44" t="str">
            <v>Transaction result from acquisitions &amp; divestments</v>
          </cell>
          <cell r="J44" t="str">
            <v>NN Group (until 3Q13 known as ING Insurance); Transaction result from acquisitions &amp; divestments</v>
          </cell>
          <cell r="R44">
            <v>0.2</v>
          </cell>
        </row>
        <row r="45">
          <cell r="F45" t="str">
            <v>Additional profit from acquisitions &amp; divestments</v>
          </cell>
          <cell r="J45" t="str">
            <v>NN Group (until 3Q13 known as ING Insurance); Additional profit from acquisitions &amp; divestments</v>
          </cell>
          <cell r="R45">
            <v>0.2</v>
          </cell>
        </row>
        <row r="46">
          <cell r="E46" t="str">
            <v>Net profit for period</v>
          </cell>
          <cell r="I46" t="str">
            <v>Net profit for the period</v>
          </cell>
          <cell r="J46" t="str">
            <v>ING Bank; Net profit for period</v>
          </cell>
          <cell r="K46" t="str">
            <v>Less urgent</v>
          </cell>
          <cell r="L46" t="str">
            <v>Probably positive</v>
          </cell>
          <cell r="M46">
            <v>-100000000000</v>
          </cell>
          <cell r="N46">
            <v>-100000000000</v>
          </cell>
          <cell r="O46">
            <v>-100000000000</v>
          </cell>
          <cell r="P46">
            <v>0</v>
          </cell>
          <cell r="R46">
            <v>0.2</v>
          </cell>
        </row>
        <row r="47">
          <cell r="E47" t="str">
            <v>Unrealised revaluations equity securities</v>
          </cell>
          <cell r="I47" t="str">
            <v>Revaluation shares</v>
          </cell>
          <cell r="J47" t="str">
            <v>ING Bank; Unrealised revaluations equity securities</v>
          </cell>
          <cell r="K47" t="str">
            <v>Less urgent</v>
          </cell>
          <cell r="L47" t="str">
            <v>No restriction</v>
          </cell>
          <cell r="M47">
            <v>-100000000000</v>
          </cell>
          <cell r="N47">
            <v>-100000000000</v>
          </cell>
          <cell r="O47">
            <v>0</v>
          </cell>
          <cell r="P47">
            <v>0</v>
          </cell>
          <cell r="R47">
            <v>1000</v>
          </cell>
        </row>
        <row r="48">
          <cell r="E48" t="str">
            <v>Unrealised revaluations debt securities</v>
          </cell>
          <cell r="I48" t="str">
            <v>Revaluation fixed interest securities</v>
          </cell>
          <cell r="J48" t="str">
            <v>ING Bank; Unrealised revaluations debt securities</v>
          </cell>
          <cell r="K48" t="str">
            <v>Less urgent</v>
          </cell>
          <cell r="L48" t="str">
            <v>No restriction</v>
          </cell>
          <cell r="M48">
            <v>-100000000000</v>
          </cell>
          <cell r="N48">
            <v>-100000000000</v>
          </cell>
          <cell r="O48">
            <v>0</v>
          </cell>
          <cell r="P48">
            <v>0</v>
          </cell>
          <cell r="R48">
            <v>1000</v>
          </cell>
        </row>
        <row r="49">
          <cell r="E49" t="str">
            <v>Realised capital gains to P&amp;L equity securities</v>
          </cell>
          <cell r="I49" t="str">
            <v>Realised capital gain to P&amp;L equities</v>
          </cell>
          <cell r="J49" t="str">
            <v>ING Bank; Realised capital gains to P&amp;L equity securities</v>
          </cell>
          <cell r="K49" t="str">
            <v>Less urgent</v>
          </cell>
          <cell r="L49" t="str">
            <v>No restriction</v>
          </cell>
          <cell r="M49">
            <v>-100000000000</v>
          </cell>
          <cell r="N49">
            <v>-100000000000</v>
          </cell>
          <cell r="O49">
            <v>0</v>
          </cell>
          <cell r="P49">
            <v>0</v>
          </cell>
          <cell r="R49">
            <v>1000</v>
          </cell>
        </row>
        <row r="50">
          <cell r="E50" t="str">
            <v>Realised capital gains to P&amp;L debt securities</v>
          </cell>
          <cell r="I50" t="str">
            <v>Realised capital gain to P&amp;L debt securities</v>
          </cell>
          <cell r="J50" t="str">
            <v>ING Bank; Realised capital gains to P&amp;L debt securities</v>
          </cell>
          <cell r="K50" t="str">
            <v>Less urgent</v>
          </cell>
          <cell r="L50" t="str">
            <v>No restriction</v>
          </cell>
          <cell r="M50">
            <v>-100000000000</v>
          </cell>
          <cell r="N50">
            <v>-100000000000</v>
          </cell>
          <cell r="O50">
            <v>0</v>
          </cell>
          <cell r="P50">
            <v>0</v>
          </cell>
          <cell r="R50">
            <v>1000</v>
          </cell>
        </row>
        <row r="51">
          <cell r="E51" t="str">
            <v>Unrealised revaluations from cashflow hedge reserve</v>
          </cell>
          <cell r="I51" t="str">
            <v>Revaluation cashflow hedges</v>
          </cell>
          <cell r="J51" t="str">
            <v>ING Bank; Unrealised revaluations from cashflow hedge reserve</v>
          </cell>
          <cell r="K51" t="str">
            <v>Less urgent</v>
          </cell>
          <cell r="L51" t="str">
            <v>No restriction</v>
          </cell>
          <cell r="M51">
            <v>-100000000000</v>
          </cell>
          <cell r="N51">
            <v>-100000000000</v>
          </cell>
          <cell r="O51">
            <v>0</v>
          </cell>
          <cell r="P51">
            <v>0</v>
          </cell>
          <cell r="R51">
            <v>1000</v>
          </cell>
        </row>
        <row r="52">
          <cell r="E52" t="str">
            <v>Other revaluations</v>
          </cell>
          <cell r="I52" t="str">
            <v>Revaluation minority interest/real estate (after tax)</v>
          </cell>
          <cell r="J52" t="str">
            <v>ING Bank; Other revaluations</v>
          </cell>
          <cell r="K52" t="str">
            <v>Less urgent</v>
          </cell>
          <cell r="L52" t="str">
            <v>No restriction</v>
          </cell>
          <cell r="M52">
            <v>-100000000000</v>
          </cell>
          <cell r="N52">
            <v>-100000000000</v>
          </cell>
          <cell r="O52">
            <v>0</v>
          </cell>
          <cell r="P52">
            <v>0</v>
          </cell>
          <cell r="R52">
            <v>1000</v>
          </cell>
        </row>
        <row r="53">
          <cell r="E53" t="str">
            <v>Change related to Defined Benefit Pensions</v>
          </cell>
          <cell r="I53" t="str">
            <v>Remeasurement of the net defined benefit asset/liability</v>
          </cell>
          <cell r="J53" t="str">
            <v>ING Bank; Change related to Defined Benefit Pensions</v>
          </cell>
          <cell r="K53" t="str">
            <v>Less urgent</v>
          </cell>
          <cell r="L53" t="str">
            <v>No restriction</v>
          </cell>
          <cell r="M53">
            <v>-100000000000</v>
          </cell>
          <cell r="N53">
            <v>-100000000000</v>
          </cell>
          <cell r="O53">
            <v>0</v>
          </cell>
          <cell r="P53">
            <v>0</v>
          </cell>
          <cell r="R53">
            <v>1000</v>
          </cell>
        </row>
        <row r="54">
          <cell r="E54" t="str">
            <v>Exchange rate differences</v>
          </cell>
          <cell r="I54" t="str">
            <v>Exchange rate differences</v>
          </cell>
          <cell r="J54" t="str">
            <v>ING Bank; Exchange rate differences</v>
          </cell>
          <cell r="K54" t="str">
            <v>Less urgent</v>
          </cell>
          <cell r="L54" t="str">
            <v>No restriction</v>
          </cell>
          <cell r="M54">
            <v>-100000000000</v>
          </cell>
          <cell r="N54">
            <v>-100000000000</v>
          </cell>
          <cell r="O54">
            <v>0</v>
          </cell>
          <cell r="P54">
            <v>0</v>
          </cell>
          <cell r="R54">
            <v>1000</v>
          </cell>
        </row>
        <row r="55">
          <cell r="E55" t="str">
            <v>Cash dividend</v>
          </cell>
          <cell r="I55" t="str">
            <v>Dividend upstream</v>
          </cell>
          <cell r="J55" t="str">
            <v>ING Bank; Cash dividend</v>
          </cell>
          <cell r="K55" t="str">
            <v>Less urgent</v>
          </cell>
          <cell r="L55" t="str">
            <v>Must be negative</v>
          </cell>
          <cell r="M55">
            <v>1E-8</v>
          </cell>
          <cell r="N55">
            <v>100000000000</v>
          </cell>
          <cell r="O55">
            <v>0</v>
          </cell>
          <cell r="P55">
            <v>0</v>
          </cell>
          <cell r="R55">
            <v>1000</v>
          </cell>
        </row>
        <row r="56">
          <cell r="E56" t="str">
            <v>Employee stock option and share plans</v>
          </cell>
          <cell r="J56" t="str">
            <v>ING Bank; Employee stock option and share plans</v>
          </cell>
          <cell r="K56" t="str">
            <v>Less urgent</v>
          </cell>
          <cell r="L56" t="str">
            <v>Probably positive</v>
          </cell>
          <cell r="M56">
            <v>-100000000000</v>
          </cell>
          <cell r="N56">
            <v>-100000000000</v>
          </cell>
          <cell r="O56">
            <v>-100000000000</v>
          </cell>
          <cell r="P56">
            <v>0</v>
          </cell>
          <cell r="R56">
            <v>1000</v>
          </cell>
        </row>
        <row r="57">
          <cell r="E57" t="str">
            <v>Capital injection from ING Group</v>
          </cell>
          <cell r="J57" t="str">
            <v>ING Bank; Capital injection from ING Group</v>
          </cell>
          <cell r="K57" t="str">
            <v>Less urgent</v>
          </cell>
          <cell r="L57" t="str">
            <v>Must be positive</v>
          </cell>
          <cell r="M57">
            <v>-100000000000</v>
          </cell>
          <cell r="N57">
            <v>-1E-8</v>
          </cell>
          <cell r="O57">
            <v>0</v>
          </cell>
          <cell r="P57">
            <v>0</v>
          </cell>
          <cell r="R57">
            <v>1000</v>
          </cell>
        </row>
        <row r="58">
          <cell r="E58" t="str">
            <v>Other changes</v>
          </cell>
          <cell r="I58" t="str">
            <v>Other changes</v>
          </cell>
          <cell r="J58" t="str">
            <v>ING Bank; Other changes</v>
          </cell>
          <cell r="K58" t="str">
            <v>Less urgent</v>
          </cell>
          <cell r="L58" t="str">
            <v>No restriction</v>
          </cell>
          <cell r="M58">
            <v>-100000000000</v>
          </cell>
          <cell r="N58">
            <v>-100000000000</v>
          </cell>
          <cell r="O58">
            <v>0</v>
          </cell>
          <cell r="P58">
            <v>0</v>
          </cell>
          <cell r="R58">
            <v>1000</v>
          </cell>
        </row>
        <row r="59">
          <cell r="D59" t="str">
            <v>Total changes</v>
          </cell>
          <cell r="J59" t="str">
            <v>ING Bank; Total changes</v>
          </cell>
          <cell r="R59">
            <v>0.2</v>
          </cell>
        </row>
        <row r="60">
          <cell r="D60" t="str">
            <v>net capital injection from ING Group</v>
          </cell>
          <cell r="J60" t="str">
            <v>ING Bank; net capital injection from ING Group</v>
          </cell>
          <cell r="R60">
            <v>0.2</v>
          </cell>
        </row>
        <row r="61">
          <cell r="D61" t="str">
            <v>figures calculated from the quarterly changes</v>
          </cell>
          <cell r="J61" t="str">
            <v>ING Bank; figures calculated from the quarterly changes</v>
          </cell>
          <cell r="R61">
            <v>0.2</v>
          </cell>
        </row>
        <row r="62">
          <cell r="E62" t="str">
            <v>Revaluation Reserve debt securities (calculated)</v>
          </cell>
          <cell r="J62" t="str">
            <v>ING Bank; Revaluation Reserve debt securities (calculated)</v>
          </cell>
          <cell r="R62">
            <v>1</v>
          </cell>
        </row>
        <row r="63">
          <cell r="E63" t="str">
            <v>Impact Cash Flow hedging (calculated)</v>
          </cell>
          <cell r="J63" t="str">
            <v>ING Bank; Impact Cash Flow hedging (calculated)</v>
          </cell>
          <cell r="R63">
            <v>0.2</v>
          </cell>
        </row>
        <row r="64">
          <cell r="E64" t="str">
            <v>IFRS Equity (calculated)</v>
          </cell>
          <cell r="J64" t="str">
            <v>ING Bank; IFRS Equity (calculated)</v>
          </cell>
          <cell r="R64">
            <v>0.2</v>
          </cell>
        </row>
        <row r="65">
          <cell r="D65" t="str">
            <v>consistency checks</v>
          </cell>
          <cell r="I65" t="str">
            <v>EUR millions</v>
          </cell>
          <cell r="J65" t="str">
            <v>ING Bank; consistency checks</v>
          </cell>
          <cell r="R65">
            <v>0.2</v>
          </cell>
        </row>
        <row r="66">
          <cell r="E66" t="str">
            <v>Consistency check Revaluation Reserve debt securities</v>
          </cell>
          <cell r="I66">
            <v>2.0000000099999999</v>
          </cell>
          <cell r="J66" t="str">
            <v>ING Bank; Consistency check Revaluation Reserve debt securities</v>
          </cell>
          <cell r="R66">
            <v>1000</v>
          </cell>
        </row>
        <row r="67">
          <cell r="E67" t="str">
            <v>Consistency check Cash Flow Hedging</v>
          </cell>
          <cell r="I67">
            <v>2.0000000099999999</v>
          </cell>
          <cell r="J67" t="str">
            <v>ING Bank; Consistency check Cash Flow Hedging</v>
          </cell>
          <cell r="R67">
            <v>1000</v>
          </cell>
        </row>
        <row r="68">
          <cell r="E68" t="str">
            <v>Consistency check IFRS Equity Bank</v>
          </cell>
          <cell r="I68">
            <v>2.0000000099999999</v>
          </cell>
          <cell r="J68" t="str">
            <v>ING Bank; Consistency check IFRS Equity Bank</v>
          </cell>
          <cell r="R68">
            <v>1000</v>
          </cell>
        </row>
        <row r="69">
          <cell r="D69" t="str">
            <v>USD Position in IFRS Equity (EUR equivalent)</v>
          </cell>
          <cell r="I69" t="str">
            <v>Marinho Oldenstam, FX Translation risk report, participation &amp; P&amp;L</v>
          </cell>
          <cell r="J69" t="str">
            <v>ING Bank; USD Position in IFRS Equity (EUR equivalent)</v>
          </cell>
          <cell r="K69" t="str">
            <v>Less urgent</v>
          </cell>
          <cell r="L69" t="str">
            <v>No restriction</v>
          </cell>
          <cell r="M69">
            <v>-100000000000</v>
          </cell>
          <cell r="N69">
            <v>-100000000000</v>
          </cell>
          <cell r="O69">
            <v>0</v>
          </cell>
          <cell r="P69">
            <v>0</v>
          </cell>
          <cell r="R69">
            <v>0.2</v>
          </cell>
        </row>
        <row r="70">
          <cell r="C70" t="str">
            <v>IFRS Equity</v>
          </cell>
          <cell r="I70" t="str">
            <v>Gaudi download</v>
          </cell>
          <cell r="J70" t="str">
            <v>ING Bank; IFRS Equity</v>
          </cell>
          <cell r="K70" t="str">
            <v>Urgent</v>
          </cell>
          <cell r="L70" t="str">
            <v>Must be positive</v>
          </cell>
          <cell r="M70">
            <v>-100000000000</v>
          </cell>
          <cell r="N70">
            <v>0</v>
          </cell>
          <cell r="O70">
            <v>-100000000000</v>
          </cell>
          <cell r="P70">
            <v>-100000000000</v>
          </cell>
          <cell r="R70">
            <v>0.2</v>
          </cell>
          <cell r="S70">
            <v>14010</v>
          </cell>
          <cell r="T70">
            <v>16104</v>
          </cell>
          <cell r="W70">
            <v>16546</v>
          </cell>
        </row>
        <row r="71">
          <cell r="D71" t="str">
            <v>Revaluation Reserve debt securities (bonds)</v>
          </cell>
          <cell r="I71" t="str">
            <v>GF&amp;C/RegRep, Theo Wisch, HLB00031_TIER123, [Capital] sheet</v>
          </cell>
          <cell r="J71" t="str">
            <v>ING Bank; Revaluation Reserve debt securities (bonds)</v>
          </cell>
          <cell r="K71" t="str">
            <v>Urgent</v>
          </cell>
          <cell r="L71" t="str">
            <v>Probably negative</v>
          </cell>
          <cell r="M71">
            <v>0</v>
          </cell>
          <cell r="N71">
            <v>0</v>
          </cell>
          <cell r="O71">
            <v>1E-8</v>
          </cell>
          <cell r="P71">
            <v>100000000000</v>
          </cell>
          <cell r="R71">
            <v>1</v>
          </cell>
        </row>
        <row r="72">
          <cell r="D72" t="str">
            <v>Impact Cash Flow hedging</v>
          </cell>
          <cell r="I72" t="str">
            <v>GF&amp;C/RegRep, Theo Wisch, HLB00031_TIER123, [Capital] sheet</v>
          </cell>
          <cell r="J72" t="str">
            <v>ING Bank; Impact Cash Flow hedging</v>
          </cell>
          <cell r="K72" t="str">
            <v>Urgent</v>
          </cell>
          <cell r="L72" t="str">
            <v>Probably negative</v>
          </cell>
          <cell r="M72">
            <v>0</v>
          </cell>
          <cell r="N72">
            <v>0</v>
          </cell>
          <cell r="O72">
            <v>1E-8</v>
          </cell>
          <cell r="P72">
            <v>100000000000</v>
          </cell>
          <cell r="R72">
            <v>0.2</v>
          </cell>
        </row>
        <row r="73">
          <cell r="E73" t="str">
            <v>Goodwill</v>
          </cell>
          <cell r="I73" t="str">
            <v>Gaudi download; Balance sheet S2228 Legal Bank</v>
          </cell>
          <cell r="J73" t="str">
            <v>ING Bank; Goodwill</v>
          </cell>
          <cell r="R73">
            <v>0.2</v>
          </cell>
        </row>
        <row r="74">
          <cell r="D74" t="str">
            <v>Goodwill (incl some intangibles INGD, Oyak)</v>
          </cell>
          <cell r="I74" t="str">
            <v>GF&amp;C/RegRep, Theo Wisch, HLB00031_TIER123, [Capital] sheet</v>
          </cell>
          <cell r="J74" t="str">
            <v>ING Bank; Goodwill (incl some intangibles INGD, Oyak)</v>
          </cell>
          <cell r="K74" t="str">
            <v>Urgent</v>
          </cell>
          <cell r="L74" t="str">
            <v>Must be negative</v>
          </cell>
          <cell r="M74">
            <v>0</v>
          </cell>
          <cell r="N74">
            <v>100000000000</v>
          </cell>
          <cell r="O74">
            <v>-100000000000</v>
          </cell>
          <cell r="P74">
            <v>-100000000000</v>
          </cell>
          <cell r="R74">
            <v>0.2</v>
          </cell>
        </row>
        <row r="75">
          <cell r="D75" t="str">
            <v>Actuarial gains &amp; losses on defined benefit pensions</v>
          </cell>
          <cell r="I75" t="str">
            <v>GF&amp;C/RegRep, Theo Wisch, HLB00031_TIER123, [Capital] sheet</v>
          </cell>
          <cell r="J75" t="str">
            <v>ING Bank; Actuarial gains &amp; losses on defined benefit pensions</v>
          </cell>
          <cell r="K75" t="str">
            <v>Urgent</v>
          </cell>
          <cell r="L75" t="str">
            <v>No restriction</v>
          </cell>
          <cell r="M75">
            <v>0</v>
          </cell>
          <cell r="N75">
            <v>0</v>
          </cell>
          <cell r="O75">
            <v>-100000000000</v>
          </cell>
          <cell r="P75">
            <v>-100000000000</v>
          </cell>
          <cell r="R75">
            <v>0.2</v>
          </cell>
        </row>
        <row r="76">
          <cell r="D76" t="str">
            <v>temporary restatement related to IFRS equity</v>
          </cell>
          <cell r="I76" t="str">
            <v>GF&amp;C/RegRep, Theo Wisch, HLB00031_TIER123, [Capital] sheet</v>
          </cell>
          <cell r="J76" t="str">
            <v>ING Bank; temporary restatement related to IFRS equity</v>
          </cell>
          <cell r="R76">
            <v>0.2</v>
          </cell>
        </row>
        <row r="77">
          <cell r="C77" t="str">
            <v>IFRS adjustments (revaluation reserve)</v>
          </cell>
          <cell r="I77" t="str">
            <v>(a.k.a. prudential filter)</v>
          </cell>
          <cell r="J77" t="str">
            <v>ING Bank; IFRS adjustments (revaluation reserve)</v>
          </cell>
          <cell r="K77" t="str">
            <v>Less urgent</v>
          </cell>
          <cell r="L77" t="str">
            <v>No restriction</v>
          </cell>
          <cell r="M77">
            <v>-100000000000</v>
          </cell>
          <cell r="N77">
            <v>-100000000000</v>
          </cell>
          <cell r="O77">
            <v>0</v>
          </cell>
          <cell r="P77">
            <v>0</v>
          </cell>
          <cell r="R77">
            <v>1</v>
          </cell>
        </row>
        <row r="78">
          <cell r="B78" t="str">
            <v>IFRS adjusted Equity</v>
          </cell>
          <cell r="I78" t="str">
            <v>(Net Equity)</v>
          </cell>
          <cell r="J78" t="str">
            <v>ING Bank; IFRS adjusted Equity</v>
          </cell>
          <cell r="K78" t="str">
            <v>Less urgent</v>
          </cell>
          <cell r="L78" t="str">
            <v>No restriction</v>
          </cell>
          <cell r="M78">
            <v>-100000000000</v>
          </cell>
          <cell r="N78">
            <v>-100000000000</v>
          </cell>
          <cell r="O78">
            <v>0</v>
          </cell>
          <cell r="P78">
            <v>0</v>
          </cell>
          <cell r="R78">
            <v>0.2</v>
          </cell>
        </row>
        <row r="83">
          <cell r="CY83">
            <v>0.6898326541915808</v>
          </cell>
        </row>
        <row r="94">
          <cell r="D94" t="str">
            <v>Third-party interest (total)</v>
          </cell>
          <cell r="J94" t="str">
            <v>ING Bank; Third-party interest (total)</v>
          </cell>
          <cell r="K94" t="str">
            <v>Urgent</v>
          </cell>
          <cell r="L94" t="str">
            <v>No restriction</v>
          </cell>
          <cell r="M94">
            <v>0</v>
          </cell>
          <cell r="N94">
            <v>0</v>
          </cell>
          <cell r="O94">
            <v>-100000000000</v>
          </cell>
          <cell r="P94">
            <v>-100000000000</v>
          </cell>
          <cell r="R94">
            <v>0.2</v>
          </cell>
        </row>
        <row r="95">
          <cell r="E95" t="str">
            <v>Revaluation reserve not included (upper Tier 2) Participations</v>
          </cell>
          <cell r="J95" t="str">
            <v>ING Bank; Revaluation reserve not included (upper Tier 2) Participations</v>
          </cell>
          <cell r="K95" t="str">
            <v>Less urgent</v>
          </cell>
          <cell r="L95" t="str">
            <v>Must be negative</v>
          </cell>
          <cell r="M95">
            <v>1E-8</v>
          </cell>
          <cell r="N95">
            <v>100000000000</v>
          </cell>
          <cell r="O95">
            <v>0</v>
          </cell>
          <cell r="P95">
            <v>0</v>
          </cell>
          <cell r="R95">
            <v>0.2</v>
          </cell>
        </row>
        <row r="96">
          <cell r="F96" t="str">
            <v>Revaluation reserve not included (upper Tier 2) Real Estate</v>
          </cell>
          <cell r="J96" t="str">
            <v>ING Bank; Revaluation reserve not included (upper Tier 2) Real Estate</v>
          </cell>
          <cell r="K96" t="str">
            <v>Less urgent</v>
          </cell>
          <cell r="L96" t="str">
            <v>Must be negative</v>
          </cell>
          <cell r="M96">
            <v>1E-8</v>
          </cell>
          <cell r="N96">
            <v>100000000000</v>
          </cell>
          <cell r="O96">
            <v>0</v>
          </cell>
          <cell r="P96">
            <v>0</v>
          </cell>
          <cell r="R96">
            <v>0.2</v>
          </cell>
        </row>
        <row r="97">
          <cell r="F97" t="str">
            <v>extracomptable correction Tier1&gt;Tier2</v>
          </cell>
          <cell r="J97" t="str">
            <v>ING Bank; extracomptable correction Tier1&gt;Tier2</v>
          </cell>
          <cell r="K97" t="str">
            <v>Less urgent</v>
          </cell>
          <cell r="L97" t="str">
            <v>No restriction</v>
          </cell>
          <cell r="M97">
            <v>-100000000000</v>
          </cell>
          <cell r="N97">
            <v>-100000000000</v>
          </cell>
          <cell r="O97">
            <v>0</v>
          </cell>
          <cell r="P97">
            <v>0</v>
          </cell>
          <cell r="R97">
            <v>0.2</v>
          </cell>
        </row>
        <row r="98">
          <cell r="E98" t="str">
            <v>Rev. res. RE incl correction</v>
          </cell>
          <cell r="I98" t="str">
            <v>GF&amp;C/RegRep, Theo Wisch, HLB00031_TIER123, [Capital] sheet</v>
          </cell>
          <cell r="J98" t="str">
            <v>ING Bank; Rev. res. RE incl correction</v>
          </cell>
          <cell r="K98" t="str">
            <v>Urgent</v>
          </cell>
          <cell r="L98" t="str">
            <v>Must be negative</v>
          </cell>
          <cell r="M98">
            <v>0</v>
          </cell>
          <cell r="N98">
            <v>100000000000</v>
          </cell>
          <cell r="O98">
            <v>-100000000000</v>
          </cell>
          <cell r="P98">
            <v>-100000000000</v>
          </cell>
          <cell r="R98">
            <v>0.2</v>
          </cell>
        </row>
        <row r="99">
          <cell r="E99" t="str">
            <v>Rounding difference</v>
          </cell>
          <cell r="I99" t="str">
            <v>Solvency Analysis, DNB Reporting, Frank Nijssen</v>
          </cell>
          <cell r="J99" t="str">
            <v>ING Bank; Rounding difference</v>
          </cell>
          <cell r="K99" t="str">
            <v>Less urgent</v>
          </cell>
          <cell r="L99" t="str">
            <v>No restriction</v>
          </cell>
          <cell r="M99">
            <v>-100000000000</v>
          </cell>
          <cell r="N99">
            <v>-100000000000</v>
          </cell>
          <cell r="O99">
            <v>0</v>
          </cell>
          <cell r="P99">
            <v>0</v>
          </cell>
          <cell r="R99">
            <v>1000</v>
          </cell>
        </row>
        <row r="100">
          <cell r="E100" t="str">
            <v>Adjustment 3rd party interest in Capital sheet (Basel II)</v>
          </cell>
          <cell r="I100" t="str">
            <v>GF&amp;C/RegRep, Theo Wisch, HLB00031_TIER123, [Capital] sheet</v>
          </cell>
          <cell r="J100" t="str">
            <v>ING Bank; Adjustment 3rd party interest in Capital sheet (Basel II)</v>
          </cell>
          <cell r="K100" t="str">
            <v>Less urgent</v>
          </cell>
          <cell r="L100" t="str">
            <v>No restriction</v>
          </cell>
          <cell r="M100">
            <v>-100000000000</v>
          </cell>
          <cell r="N100">
            <v>-100000000000</v>
          </cell>
          <cell r="O100">
            <v>0</v>
          </cell>
          <cell r="P100">
            <v>0</v>
          </cell>
          <cell r="R100">
            <v>1000</v>
          </cell>
        </row>
        <row r="101">
          <cell r="E101" t="str">
            <v>Adjustment: Own Credit Risk (DVA, excl. derivatives)</v>
          </cell>
          <cell r="I101" t="str">
            <v>GF&amp;C/RegRep, Theo Wisch, HLB00031_TIER123, [Capital] sheet</v>
          </cell>
          <cell r="J101" t="str">
            <v>ING Bank; Adjustment: Own Credit Risk (DVA, excl. derivatives)</v>
          </cell>
          <cell r="K101" t="str">
            <v>Less urgent</v>
          </cell>
          <cell r="L101" t="str">
            <v>No restriction</v>
          </cell>
          <cell r="M101">
            <v>-100000000000</v>
          </cell>
          <cell r="N101">
            <v>-100000000000</v>
          </cell>
          <cell r="O101">
            <v>0</v>
          </cell>
          <cell r="P101">
            <v>0</v>
          </cell>
          <cell r="R101">
            <v>1</v>
          </cell>
        </row>
        <row r="102">
          <cell r="E102" t="str">
            <v>Revaluation reserve not included (upper Tier 2) Sec</v>
          </cell>
          <cell r="I102" t="str">
            <v>GF&amp;C/RegRep, Theo Wisch, HLB00031_TIER123, [Capital] sheet</v>
          </cell>
          <cell r="J102" t="str">
            <v>ING Bank; Revaluation reserve not included (upper Tier 2) Sec</v>
          </cell>
          <cell r="K102" t="str">
            <v>Urgent</v>
          </cell>
          <cell r="L102" t="str">
            <v>Must be negative</v>
          </cell>
          <cell r="M102">
            <v>0</v>
          </cell>
          <cell r="N102">
            <v>100000000000</v>
          </cell>
          <cell r="O102">
            <v>-100000000000</v>
          </cell>
          <cell r="P102">
            <v>-100000000000</v>
          </cell>
          <cell r="R102">
            <v>0.5</v>
          </cell>
        </row>
        <row r="103">
          <cell r="D103" t="str">
            <v>Revaluation reserve not included in Tier 1 but in upper Tier 2, Total</v>
          </cell>
          <cell r="J103" t="str">
            <v>ING Bank; Revaluation reserve not included in Tier 1 but in upper Tier 2, Total</v>
          </cell>
          <cell r="K103" t="str">
            <v>Less urgent</v>
          </cell>
          <cell r="L103" t="str">
            <v>No restriction</v>
          </cell>
          <cell r="M103">
            <v>-100000000000</v>
          </cell>
          <cell r="N103">
            <v>-100000000000</v>
          </cell>
          <cell r="O103">
            <v>0</v>
          </cell>
          <cell r="P103">
            <v>0</v>
          </cell>
          <cell r="R103">
            <v>0.2</v>
          </cell>
        </row>
        <row r="104">
          <cell r="G104" t="str">
            <v>shortfall provisions</v>
          </cell>
          <cell r="I104" t="str">
            <v>Solvency Analysis, DNB Reporting, Frank Nijssen</v>
          </cell>
          <cell r="J104" t="str">
            <v>ING Bank; shortfall provisions</v>
          </cell>
          <cell r="K104" t="str">
            <v>Less urgent</v>
          </cell>
          <cell r="L104" t="str">
            <v>Probably positive</v>
          </cell>
          <cell r="M104">
            <v>-100000000000</v>
          </cell>
          <cell r="N104">
            <v>-100000000000</v>
          </cell>
          <cell r="O104">
            <v>-100000000000</v>
          </cell>
          <cell r="P104">
            <v>0</v>
          </cell>
          <cell r="R104">
            <v>0.2</v>
          </cell>
        </row>
        <row r="105">
          <cell r="G105" t="str">
            <v>tax on shortfall</v>
          </cell>
          <cell r="I105" t="str">
            <v>Solvency Analysis, DNB Reporting, Frank Nijssen</v>
          </cell>
          <cell r="J105" t="str">
            <v>ING Bank; tax on shortfall</v>
          </cell>
          <cell r="K105" t="str">
            <v>Less urgent</v>
          </cell>
          <cell r="L105" t="str">
            <v>Probably negative</v>
          </cell>
          <cell r="M105">
            <v>-100000000000</v>
          </cell>
          <cell r="N105">
            <v>-100000000000</v>
          </cell>
          <cell r="O105">
            <v>0</v>
          </cell>
          <cell r="P105">
            <v>100000000000</v>
          </cell>
          <cell r="R105">
            <v>0.2</v>
          </cell>
        </row>
        <row r="106">
          <cell r="F106" t="str">
            <v>deductions Basel II - shortfall provisions</v>
          </cell>
          <cell r="J106" t="str">
            <v>ING Bank; deductions Basel II - shortfall provisions</v>
          </cell>
          <cell r="K106" t="str">
            <v>Less urgent</v>
          </cell>
          <cell r="L106" t="str">
            <v>Probably positive</v>
          </cell>
          <cell r="M106">
            <v>-100000000000</v>
          </cell>
          <cell r="N106">
            <v>-100000000000</v>
          </cell>
          <cell r="O106">
            <v>-100000000000</v>
          </cell>
          <cell r="P106">
            <v>0</v>
          </cell>
          <cell r="R106">
            <v>0.2</v>
          </cell>
        </row>
        <row r="107">
          <cell r="F107" t="str">
            <v>deductions Basel II - insurance entities &gt;10%</v>
          </cell>
          <cell r="I107" t="str">
            <v>Solvency Analysis, DNB Reporting, Frank Nijssen</v>
          </cell>
          <cell r="J107" t="str">
            <v>ING Bank; deductions Basel II - insurance entities &gt;10%</v>
          </cell>
          <cell r="K107" t="str">
            <v>Less urgent</v>
          </cell>
          <cell r="L107" t="str">
            <v>No restriction</v>
          </cell>
          <cell r="M107">
            <v>-100000000000</v>
          </cell>
          <cell r="N107">
            <v>-100000000000</v>
          </cell>
          <cell r="O107">
            <v>0</v>
          </cell>
          <cell r="P107">
            <v>0</v>
          </cell>
          <cell r="R107">
            <v>0.2</v>
          </cell>
        </row>
        <row r="108">
          <cell r="F108" t="str">
            <v>deductions Basel II - financial institutions &gt;10%</v>
          </cell>
          <cell r="I108" t="str">
            <v>Solvency Analysis, DNB Reporting, Frank Nijssen</v>
          </cell>
          <cell r="J108" t="str">
            <v>ING Bank; deductions Basel II - financial institutions &gt;10%</v>
          </cell>
          <cell r="K108" t="str">
            <v>Less urgent</v>
          </cell>
          <cell r="L108" t="str">
            <v>Must be positive</v>
          </cell>
          <cell r="M108">
            <v>-100000000000</v>
          </cell>
          <cell r="N108">
            <v>-1E-8</v>
          </cell>
          <cell r="O108">
            <v>0</v>
          </cell>
          <cell r="P108">
            <v>0</v>
          </cell>
          <cell r="R108">
            <v>0.2</v>
          </cell>
        </row>
        <row r="109">
          <cell r="F109" t="str">
            <v>deductions Basel II - securitisation first loss</v>
          </cell>
          <cell r="I109" t="str">
            <v>Development Capital, Theo Wisch (required for Basel III)</v>
          </cell>
          <cell r="J109" t="str">
            <v>ING Bank; deductions Basel II - securitisation first loss</v>
          </cell>
          <cell r="K109" t="str">
            <v>Less urgent</v>
          </cell>
          <cell r="L109" t="str">
            <v>Must be positive</v>
          </cell>
          <cell r="M109">
            <v>-100000000000</v>
          </cell>
          <cell r="N109">
            <v>-1E-8</v>
          </cell>
          <cell r="O109">
            <v>0</v>
          </cell>
          <cell r="P109">
            <v>0</v>
          </cell>
          <cell r="R109">
            <v>0.2</v>
          </cell>
        </row>
        <row r="110">
          <cell r="E110" t="str">
            <v>total deductions Basel II (100%)</v>
          </cell>
          <cell r="J110" t="str">
            <v>ING Bank; total deductions Basel II (100%)</v>
          </cell>
          <cell r="K110" t="str">
            <v>Less urgent</v>
          </cell>
          <cell r="L110" t="str">
            <v>Must be positive</v>
          </cell>
          <cell r="M110">
            <v>-100000000000</v>
          </cell>
          <cell r="N110">
            <v>-1E-8</v>
          </cell>
          <cell r="O110">
            <v>0</v>
          </cell>
          <cell r="P110">
            <v>0</v>
          </cell>
          <cell r="R110">
            <v>0.2</v>
          </cell>
        </row>
        <row r="111">
          <cell r="D111" t="str">
            <v>deductions Tier 1 (as of 2007)</v>
          </cell>
          <cell r="I111" t="str">
            <v>HLB00031_TIER123, 50%/50% column</v>
          </cell>
          <cell r="J111" t="str">
            <v>ING Bank; deductions Tier 1 (as of 2007)</v>
          </cell>
          <cell r="K111" t="str">
            <v>Urgent</v>
          </cell>
          <cell r="L111" t="str">
            <v>Probably negative</v>
          </cell>
          <cell r="M111">
            <v>0</v>
          </cell>
          <cell r="N111">
            <v>0</v>
          </cell>
          <cell r="O111">
            <v>1E-8</v>
          </cell>
          <cell r="P111">
            <v>100000000000</v>
          </cell>
          <cell r="R111">
            <v>0.2</v>
          </cell>
        </row>
        <row r="112">
          <cell r="D112" t="str">
            <v>Core Tier 1 securities</v>
          </cell>
          <cell r="I112" t="str">
            <v>?</v>
          </cell>
          <cell r="J112" t="str">
            <v>ING Bank; Core Tier 1 securities</v>
          </cell>
          <cell r="K112" t="str">
            <v>Less urgent</v>
          </cell>
          <cell r="L112" t="str">
            <v>Must be positive</v>
          </cell>
          <cell r="M112">
            <v>-100000000000</v>
          </cell>
          <cell r="N112">
            <v>-1E-8</v>
          </cell>
          <cell r="O112">
            <v>0</v>
          </cell>
          <cell r="P112">
            <v>0</v>
          </cell>
          <cell r="R112">
            <v>0.2</v>
          </cell>
        </row>
        <row r="113">
          <cell r="D113" t="str">
            <v>Change in pension fund assets if deal</v>
          </cell>
          <cell r="I113" t="str">
            <v>see [AcqDiv] sheet line 11</v>
          </cell>
        </row>
        <row r="114">
          <cell r="C114" t="str">
            <v>Core Tier 1 equity</v>
          </cell>
          <cell r="J114" t="str">
            <v>ING Bank; Core Tier 1 equity</v>
          </cell>
          <cell r="K114" t="str">
            <v>Less urgent</v>
          </cell>
          <cell r="L114" t="str">
            <v>Must be positive</v>
          </cell>
          <cell r="M114">
            <v>-100000000000</v>
          </cell>
          <cell r="N114">
            <v>-1E-8</v>
          </cell>
          <cell r="O114">
            <v>0</v>
          </cell>
          <cell r="P114">
            <v>0</v>
          </cell>
          <cell r="R114">
            <v>0.2</v>
          </cell>
          <cell r="S114">
            <v>13501.475670307846</v>
          </cell>
          <cell r="T114">
            <v>13485.323391563699</v>
          </cell>
          <cell r="U114">
            <v>13903.506078130533</v>
          </cell>
          <cell r="V114">
            <v>13774.830313014827</v>
          </cell>
          <cell r="W114">
            <v>13941.488647915961</v>
          </cell>
          <cell r="X114">
            <v>13493.428833581833</v>
          </cell>
          <cell r="Y114">
            <v>14033.124305204648</v>
          </cell>
          <cell r="Z114">
            <v>14072.64298005871</v>
          </cell>
        </row>
        <row r="115">
          <cell r="D115" t="str">
            <v>Hybrid capital, step-up (dated)</v>
          </cell>
          <cell r="J115" t="str">
            <v>ING Bank; Hybrid capital, step-up (dated)</v>
          </cell>
          <cell r="K115" t="str">
            <v>Less urgent</v>
          </cell>
          <cell r="L115" t="str">
            <v>No restriction</v>
          </cell>
          <cell r="M115">
            <v>-100000000000</v>
          </cell>
          <cell r="N115">
            <v>-100000000000</v>
          </cell>
          <cell r="O115">
            <v>0</v>
          </cell>
          <cell r="P115">
            <v>0</v>
          </cell>
          <cell r="R115">
            <v>0.2</v>
          </cell>
          <cell r="S115">
            <v>496.52432969215499</v>
          </cell>
          <cell r="T115">
            <v>2396.6766084363016</v>
          </cell>
          <cell r="U115">
            <v>2655.4939218694676</v>
          </cell>
          <cell r="V115">
            <v>2471.169686985173</v>
          </cell>
          <cell r="W115">
            <v>2541.5113520840391</v>
          </cell>
          <cell r="X115">
            <v>2580.5711664181672</v>
          </cell>
          <cell r="Y115">
            <v>2273.8756947953511</v>
          </cell>
          <cell r="Z115">
            <v>2277.5584573337383</v>
          </cell>
        </row>
        <row r="116">
          <cell r="D116" t="str">
            <v>Hybrid capital, non step-up</v>
          </cell>
          <cell r="J116" t="str">
            <v>ING Bank; Hybrid capital, non step-up</v>
          </cell>
          <cell r="K116" t="str">
            <v>Less urgent</v>
          </cell>
          <cell r="L116" t="str">
            <v>No restriction</v>
          </cell>
          <cell r="M116">
            <v>-100000000000</v>
          </cell>
          <cell r="N116">
            <v>-100000000000</v>
          </cell>
          <cell r="O116">
            <v>0</v>
          </cell>
          <cell r="P116">
            <v>0</v>
          </cell>
          <cell r="R116">
            <v>0.2</v>
          </cell>
          <cell r="S116">
            <v>0</v>
          </cell>
          <cell r="T116">
            <v>0</v>
          </cell>
          <cell r="U116">
            <v>0</v>
          </cell>
          <cell r="V116">
            <v>600</v>
          </cell>
          <cell r="W116">
            <v>600</v>
          </cell>
          <cell r="X116">
            <v>600</v>
          </cell>
          <cell r="Y116">
            <v>600</v>
          </cell>
          <cell r="Z116">
            <v>1409.7985626075515</v>
          </cell>
        </row>
        <row r="117">
          <cell r="C117" t="str">
            <v>Hybrid capital</v>
          </cell>
          <cell r="I117" t="str">
            <v>from [Hybrids] sheet</v>
          </cell>
          <cell r="J117" t="str">
            <v>ING Bank; Hybrid capital</v>
          </cell>
          <cell r="K117" t="str">
            <v>Less urgent</v>
          </cell>
          <cell r="L117" t="str">
            <v>No restriction</v>
          </cell>
          <cell r="M117">
            <v>-100000000000</v>
          </cell>
          <cell r="N117">
            <v>-100000000000</v>
          </cell>
          <cell r="O117">
            <v>0</v>
          </cell>
          <cell r="P117">
            <v>0</v>
          </cell>
          <cell r="R117">
            <v>0.2</v>
          </cell>
          <cell r="S117">
            <v>496.52432969215499</v>
          </cell>
          <cell r="T117">
            <v>2396.6766084363016</v>
          </cell>
          <cell r="U117">
            <v>2655.4939218694676</v>
          </cell>
          <cell r="V117">
            <v>3071.169686985173</v>
          </cell>
          <cell r="W117">
            <v>3141.5113520840391</v>
          </cell>
          <cell r="X117">
            <v>3180.5711664181672</v>
          </cell>
          <cell r="Y117">
            <v>2873.8756947953511</v>
          </cell>
          <cell r="Z117">
            <v>3687.3570199412898</v>
          </cell>
        </row>
        <row r="118">
          <cell r="B118" t="str">
            <v>Tier 1 capital</v>
          </cell>
          <cell r="J118" t="str">
            <v>ING Bank; Tier 1 capital</v>
          </cell>
          <cell r="K118" t="str">
            <v>Less urgent</v>
          </cell>
          <cell r="L118" t="str">
            <v>No restriction</v>
          </cell>
          <cell r="M118">
            <v>-100000000000</v>
          </cell>
          <cell r="N118">
            <v>-100000000000</v>
          </cell>
          <cell r="O118">
            <v>0</v>
          </cell>
          <cell r="P118">
            <v>0</v>
          </cell>
          <cell r="R118">
            <v>0.2</v>
          </cell>
          <cell r="S118">
            <v>13998</v>
          </cell>
          <cell r="T118">
            <v>15882</v>
          </cell>
          <cell r="U118">
            <v>16559</v>
          </cell>
          <cell r="V118">
            <v>16846</v>
          </cell>
          <cell r="W118">
            <v>17083</v>
          </cell>
          <cell r="X118">
            <v>16674</v>
          </cell>
          <cell r="Y118">
            <v>16907</v>
          </cell>
          <cell r="Z118">
            <v>17760</v>
          </cell>
        </row>
        <row r="119">
          <cell r="D119" t="str">
            <v>Lower Tier 2 capital w/o extracomptable correction</v>
          </cell>
          <cell r="J119" t="str">
            <v>ING Bank; Lower Tier 2 capital w/o extracomptable correction</v>
          </cell>
          <cell r="K119" t="str">
            <v>Less urgent</v>
          </cell>
          <cell r="L119" t="str">
            <v>Must be positive</v>
          </cell>
          <cell r="M119">
            <v>-100000000000</v>
          </cell>
          <cell r="N119">
            <v>-1E-8</v>
          </cell>
          <cell r="O119">
            <v>0</v>
          </cell>
          <cell r="P119">
            <v>0</v>
          </cell>
          <cell r="R119">
            <v>0.2</v>
          </cell>
        </row>
        <row r="120">
          <cell r="D120" t="str">
            <v>extracomptable correction Lower Tier 2</v>
          </cell>
          <cell r="J120" t="str">
            <v>ING Bank; extracomptable correction Lower Tier 2</v>
          </cell>
          <cell r="K120" t="str">
            <v>Less urgent</v>
          </cell>
          <cell r="L120" t="str">
            <v>No restriction</v>
          </cell>
          <cell r="M120">
            <v>-100000000000</v>
          </cell>
          <cell r="N120">
            <v>-100000000000</v>
          </cell>
          <cell r="O120">
            <v>0</v>
          </cell>
          <cell r="P120">
            <v>0</v>
          </cell>
          <cell r="R120">
            <v>0.2</v>
          </cell>
        </row>
        <row r="121">
          <cell r="D121" t="str">
            <v>Lower Tier 2 capital monitored by WB Amsterdam</v>
          </cell>
          <cell r="I121" t="str">
            <v>see [Tier 2] sheet</v>
          </cell>
          <cell r="J121" t="str">
            <v>ING Bank; Lower Tier 2 capital monitored by WB Amsterdam</v>
          </cell>
          <cell r="K121" t="str">
            <v>Urgent</v>
          </cell>
          <cell r="L121" t="str">
            <v>Must be positive</v>
          </cell>
          <cell r="M121">
            <v>-100000000000</v>
          </cell>
          <cell r="N121">
            <v>0</v>
          </cell>
          <cell r="O121">
            <v>-100000000000</v>
          </cell>
          <cell r="P121">
            <v>-100000000000</v>
          </cell>
          <cell r="R121">
            <v>0.2</v>
          </cell>
        </row>
        <row r="122">
          <cell r="C122" t="str">
            <v>Lower Tier 2 subloans</v>
          </cell>
          <cell r="I122" t="str">
            <v>GF&amp;C/RegRep, Theo Wisch, HLB00031_TIER123, [Capital] sheet</v>
          </cell>
          <cell r="J122" t="str">
            <v>ING Bank; Lower Tier 2 subloans</v>
          </cell>
          <cell r="K122" t="str">
            <v>Urgent</v>
          </cell>
          <cell r="L122" t="str">
            <v>Must be positive</v>
          </cell>
          <cell r="M122">
            <v>-100000000000</v>
          </cell>
          <cell r="N122">
            <v>0</v>
          </cell>
          <cell r="O122">
            <v>-100000000000</v>
          </cell>
          <cell r="P122">
            <v>-100000000000</v>
          </cell>
          <cell r="R122">
            <v>0.2</v>
          </cell>
        </row>
        <row r="123">
          <cell r="C123" t="str">
            <v>Revaluation reserve equity securities</v>
          </cell>
          <cell r="J123" t="str">
            <v>ING Bank; Revaluation reserve equity securities</v>
          </cell>
          <cell r="K123" t="str">
            <v>Urgent</v>
          </cell>
          <cell r="L123" t="str">
            <v>Must be positive</v>
          </cell>
          <cell r="M123">
            <v>-100000000000</v>
          </cell>
          <cell r="N123">
            <v>0</v>
          </cell>
          <cell r="O123">
            <v>-100000000000</v>
          </cell>
          <cell r="P123">
            <v>-100000000000</v>
          </cell>
          <cell r="R123">
            <v>0.2</v>
          </cell>
        </row>
        <row r="124">
          <cell r="C124" t="str">
            <v>Revaluation reserve real estate</v>
          </cell>
          <cell r="J124" t="str">
            <v>ING Bank; Revaluation reserve real estate</v>
          </cell>
          <cell r="K124" t="str">
            <v>Urgent</v>
          </cell>
          <cell r="L124" t="str">
            <v>Must be positive</v>
          </cell>
          <cell r="M124">
            <v>-100000000000</v>
          </cell>
          <cell r="N124">
            <v>0</v>
          </cell>
          <cell r="O124">
            <v>-100000000000</v>
          </cell>
          <cell r="P124">
            <v>-100000000000</v>
          </cell>
          <cell r="R124">
            <v>0.2</v>
          </cell>
        </row>
        <row r="125">
          <cell r="C125" t="str">
            <v>Non-hedged subordinated loans</v>
          </cell>
          <cell r="I125" t="str">
            <v>GF&amp;C/RegRep, Theo Wisch, HLB00031_TIER123, [Capital] sheet</v>
          </cell>
          <cell r="J125" t="str">
            <v>ING Bank; Non-hedged subordinated loans</v>
          </cell>
          <cell r="K125" t="str">
            <v>Less urgent</v>
          </cell>
          <cell r="L125" t="str">
            <v>No restriction</v>
          </cell>
          <cell r="M125">
            <v>-100000000000</v>
          </cell>
          <cell r="N125">
            <v>-100000000000</v>
          </cell>
          <cell r="O125">
            <v>0</v>
          </cell>
          <cell r="P125">
            <v>0</v>
          </cell>
          <cell r="R125">
            <v>0.2</v>
          </cell>
        </row>
        <row r="126">
          <cell r="C126" t="str">
            <v>deduct participation Bank of Beijing</v>
          </cell>
          <cell r="I126" t="str">
            <v>GF&amp;C/RegRep, Theo Wisch, HLB00031_TIER123, [Movements] sheet</v>
          </cell>
          <cell r="J126" t="str">
            <v>ING Bank; deduct participation Bank of Beijing</v>
          </cell>
          <cell r="K126" t="str">
            <v>Urgent</v>
          </cell>
          <cell r="L126" t="str">
            <v>Must be negative</v>
          </cell>
          <cell r="M126">
            <v>0</v>
          </cell>
          <cell r="N126">
            <v>100000000000</v>
          </cell>
          <cell r="O126">
            <v>-100000000000</v>
          </cell>
          <cell r="P126">
            <v>-100000000000</v>
          </cell>
          <cell r="R126">
            <v>0.2</v>
          </cell>
        </row>
        <row r="127">
          <cell r="C127" t="str">
            <v>Tier 2 capital</v>
          </cell>
          <cell r="I127" t="str">
            <v>Solvency Analysis, DNB Reporting, Frank Nijssen</v>
          </cell>
          <cell r="J127" t="str">
            <v>ING Bank; Tier 2 capital</v>
          </cell>
          <cell r="K127" t="str">
            <v>Urgent</v>
          </cell>
          <cell r="L127" t="str">
            <v>Must be positive</v>
          </cell>
          <cell r="M127">
            <v>-100000000000</v>
          </cell>
          <cell r="N127">
            <v>0</v>
          </cell>
          <cell r="O127">
            <v>-100000000000</v>
          </cell>
          <cell r="P127">
            <v>-100000000000</v>
          </cell>
          <cell r="R127">
            <v>0.2</v>
          </cell>
        </row>
        <row r="128">
          <cell r="C128" t="str">
            <v>Rev. FI securities 3rd party interest in Cap sheet (Basel II)</v>
          </cell>
          <cell r="J128" t="str">
            <v>ING Bank; Rev. FI securities 3rd party interest in Cap sheet (Basel II)</v>
          </cell>
          <cell r="K128" t="str">
            <v>Less urgent</v>
          </cell>
          <cell r="L128" t="str">
            <v>No restriction</v>
          </cell>
          <cell r="M128">
            <v>-100000000000</v>
          </cell>
          <cell r="N128">
            <v>-100000000000</v>
          </cell>
          <cell r="O128">
            <v>0</v>
          </cell>
          <cell r="P128">
            <v>0</v>
          </cell>
          <cell r="R128">
            <v>0.2</v>
          </cell>
        </row>
        <row r="129">
          <cell r="C129" t="str">
            <v>deductions Tier 2</v>
          </cell>
          <cell r="I129" t="str">
            <v>GF&amp;C/RegRep, Theo Wisch, HLB00031_TIER123, [Capital] sheet</v>
          </cell>
          <cell r="J129" t="str">
            <v>ING Bank; deductions Tier 2</v>
          </cell>
          <cell r="K129" t="str">
            <v>Urgent</v>
          </cell>
          <cell r="L129" t="str">
            <v>Probably negative</v>
          </cell>
          <cell r="M129">
            <v>0</v>
          </cell>
          <cell r="N129">
            <v>0</v>
          </cell>
          <cell r="O129">
            <v>1E-8</v>
          </cell>
          <cell r="P129">
            <v>100000000000</v>
          </cell>
          <cell r="R129">
            <v>0.2</v>
          </cell>
        </row>
        <row r="130">
          <cell r="C130" t="str">
            <v>deductions Insurance subs</v>
          </cell>
          <cell r="I130" t="str">
            <v>currently no subs. Used for scenario forecasts &gt;Moet 50%T1,50%T2. Was 2Q10 33, waarvan 50% in de 1096 hierboven, zie staten Theo Wisch</v>
          </cell>
          <cell r="J130" t="str">
            <v>ING Bank; deductions Insurance subs</v>
          </cell>
          <cell r="K130" t="str">
            <v>Urgent</v>
          </cell>
          <cell r="L130" t="str">
            <v>Probably negative</v>
          </cell>
          <cell r="M130">
            <v>0</v>
          </cell>
          <cell r="N130">
            <v>0</v>
          </cell>
          <cell r="O130">
            <v>1E-8</v>
          </cell>
          <cell r="P130">
            <v>100000000000</v>
          </cell>
          <cell r="R130">
            <v>0.2</v>
          </cell>
        </row>
        <row r="131">
          <cell r="C131" t="str">
            <v>Tier 3 capital</v>
          </cell>
          <cell r="I131" t="str">
            <v>GF&amp;C/RegRep, Theo Wisch, HLB00031_TIER123, [Capital] sheet</v>
          </cell>
          <cell r="J131" t="str">
            <v>ING Bank; Tier 3 capital</v>
          </cell>
          <cell r="K131" t="str">
            <v>Urgent</v>
          </cell>
          <cell r="L131" t="str">
            <v>Must be positive</v>
          </cell>
          <cell r="M131">
            <v>-100000000000</v>
          </cell>
          <cell r="N131">
            <v>0</v>
          </cell>
          <cell r="O131">
            <v>-100000000000</v>
          </cell>
          <cell r="P131">
            <v>-100000000000</v>
          </cell>
          <cell r="R131">
            <v>0.2</v>
          </cell>
        </row>
        <row r="132">
          <cell r="B132" t="str">
            <v>Other capital</v>
          </cell>
          <cell r="J132" t="str">
            <v>ING Bank; Other capital</v>
          </cell>
          <cell r="K132" t="str">
            <v>Less urgent</v>
          </cell>
          <cell r="L132" t="str">
            <v>Must be positive</v>
          </cell>
          <cell r="M132">
            <v>-100000000000</v>
          </cell>
          <cell r="N132">
            <v>-1E-8</v>
          </cell>
          <cell r="O132">
            <v>0</v>
          </cell>
          <cell r="P132">
            <v>0</v>
          </cell>
          <cell r="R132">
            <v>0.2</v>
          </cell>
          <cell r="S132">
            <v>6681</v>
          </cell>
          <cell r="T132">
            <v>7755</v>
          </cell>
          <cell r="U132">
            <v>8549</v>
          </cell>
          <cell r="V132">
            <v>8043</v>
          </cell>
          <cell r="W132">
            <v>8628</v>
          </cell>
          <cell r="X132">
            <v>8986</v>
          </cell>
          <cell r="Y132">
            <v>9056</v>
          </cell>
          <cell r="Z132">
            <v>8764</v>
          </cell>
        </row>
        <row r="133">
          <cell r="B133" t="str">
            <v>Target other capital (50% of Tier 1 capital)</v>
          </cell>
          <cell r="I133">
            <v>0.5</v>
          </cell>
          <cell r="J133" t="str">
            <v>ING Bank; Target other capital (50% of Tier 1 capital)</v>
          </cell>
          <cell r="R133">
            <v>0.2</v>
          </cell>
        </row>
        <row r="134">
          <cell r="B134" t="str">
            <v>Surplus(+) / deficit(-) other capital</v>
          </cell>
          <cell r="J134" t="str">
            <v>ING Bank; Surplus(+) / deficit(-) other capital</v>
          </cell>
          <cell r="R134">
            <v>0.2</v>
          </cell>
        </row>
        <row r="135">
          <cell r="B135" t="str">
            <v>BIS capital</v>
          </cell>
          <cell r="J135" t="str">
            <v>ING Bank; BIS capital</v>
          </cell>
          <cell r="K135" t="str">
            <v>Less urgent</v>
          </cell>
          <cell r="L135" t="str">
            <v>No restriction</v>
          </cell>
          <cell r="M135">
            <v>-100000000000</v>
          </cell>
          <cell r="N135">
            <v>-100000000000</v>
          </cell>
          <cell r="O135">
            <v>0</v>
          </cell>
          <cell r="P135">
            <v>0</v>
          </cell>
          <cell r="R135">
            <v>0.2</v>
          </cell>
          <cell r="S135">
            <v>20679</v>
          </cell>
          <cell r="T135">
            <v>23637</v>
          </cell>
          <cell r="U135">
            <v>25108</v>
          </cell>
          <cell r="V135">
            <v>24889</v>
          </cell>
          <cell r="W135">
            <v>25711</v>
          </cell>
          <cell r="X135">
            <v>25660</v>
          </cell>
          <cell r="Y135">
            <v>25963</v>
          </cell>
          <cell r="Z135">
            <v>26524</v>
          </cell>
        </row>
        <row r="136">
          <cell r="B136" t="str">
            <v>Subordinated loans ING Bank (lower Tier 2)</v>
          </cell>
          <cell r="I136" t="str">
            <v>GF&amp;C/RegRep, Theo Wisch, HLB00031_TIER123, [Capital] sheet</v>
          </cell>
          <cell r="J136" t="str">
            <v>ING Bank; Subordinated loans ING Bank (lower Tier 2)</v>
          </cell>
          <cell r="K136" t="str">
            <v>Less urgent</v>
          </cell>
          <cell r="L136" t="str">
            <v>Must be positive</v>
          </cell>
          <cell r="M136">
            <v>-100000000000</v>
          </cell>
          <cell r="N136">
            <v>-1E-8</v>
          </cell>
          <cell r="O136">
            <v>0</v>
          </cell>
          <cell r="P136">
            <v>0</v>
          </cell>
          <cell r="R136">
            <v>0.2</v>
          </cell>
          <cell r="W136">
            <v>8344.4</v>
          </cell>
          <cell r="Y136">
            <v>8581.4920000000002</v>
          </cell>
        </row>
        <row r="137">
          <cell r="K137" t="str">
            <v>Less urgent</v>
          </cell>
          <cell r="L137" t="str">
            <v>No restriction</v>
          </cell>
          <cell r="M137">
            <v>-100000000000</v>
          </cell>
          <cell r="N137">
            <v>-100000000000</v>
          </cell>
          <cell r="O137">
            <v>0</v>
          </cell>
          <cell r="P137">
            <v>0</v>
          </cell>
          <cell r="R137">
            <v>0.2</v>
          </cell>
        </row>
        <row r="138">
          <cell r="B138" t="str">
            <v>foreign currency components in EUR</v>
          </cell>
          <cell r="I138" t="str">
            <v>Basel II</v>
          </cell>
          <cell r="R138">
            <v>0.2</v>
          </cell>
          <cell r="X138" t="str">
            <v>Basel I until sept 2007</v>
          </cell>
        </row>
        <row r="139">
          <cell r="C139" t="str">
            <v>USD</v>
          </cell>
          <cell r="H139" t="str">
            <v>RWAs in foreign ccy (in EUR mln)</v>
          </cell>
          <cell r="I139" t="str">
            <v>Marinho Oldenstam; Nayantara Ray</v>
          </cell>
          <cell r="K139" t="str">
            <v>Less urgent</v>
          </cell>
          <cell r="L139" t="str">
            <v>Must be positive</v>
          </cell>
          <cell r="M139">
            <v>-100000000000</v>
          </cell>
          <cell r="N139">
            <v>-1E-8</v>
          </cell>
          <cell r="O139">
            <v>0</v>
          </cell>
          <cell r="P139">
            <v>0</v>
          </cell>
          <cell r="R139">
            <v>0.2</v>
          </cell>
          <cell r="X139">
            <v>42709</v>
          </cell>
          <cell r="Y139">
            <v>37939.253460098364</v>
          </cell>
          <cell r="Z139">
            <v>36590.234166661845</v>
          </cell>
        </row>
        <row r="140">
          <cell r="C140" t="str">
            <v>GBP</v>
          </cell>
          <cell r="H140" t="str">
            <v>RWAs in foreign ccy (in EUR mln)</v>
          </cell>
          <cell r="I140" t="str">
            <v>Marinho Oldenstam; Nayantara Ray</v>
          </cell>
          <cell r="K140" t="str">
            <v>Less urgent</v>
          </cell>
          <cell r="L140" t="str">
            <v>Must be positive</v>
          </cell>
          <cell r="M140">
            <v>-100000000000</v>
          </cell>
          <cell r="N140">
            <v>-1E-8</v>
          </cell>
          <cell r="O140">
            <v>0</v>
          </cell>
          <cell r="P140">
            <v>0</v>
          </cell>
          <cell r="R140">
            <v>0.2</v>
          </cell>
          <cell r="X140">
            <v>7148</v>
          </cell>
          <cell r="Y140">
            <v>7939.1733789999998</v>
          </cell>
          <cell r="Z140">
            <v>9045.6285929999995</v>
          </cell>
        </row>
        <row r="141">
          <cell r="C141" t="str">
            <v>JPY</v>
          </cell>
          <cell r="H141" t="str">
            <v>RWAs in foreign ccy (in EUR mln)</v>
          </cell>
          <cell r="I141" t="str">
            <v>Marinho Oldenstam; Nayantara Ray</v>
          </cell>
          <cell r="K141" t="str">
            <v>Less urgent</v>
          </cell>
          <cell r="L141" t="str">
            <v>Must be positive</v>
          </cell>
          <cell r="M141">
            <v>-100000000000</v>
          </cell>
          <cell r="N141">
            <v>-1E-8</v>
          </cell>
          <cell r="O141">
            <v>0</v>
          </cell>
          <cell r="P141">
            <v>0</v>
          </cell>
          <cell r="R141">
            <v>0.2</v>
          </cell>
          <cell r="X141">
            <v>2362</v>
          </cell>
          <cell r="Y141">
            <v>2215.9074619999997</v>
          </cell>
          <cell r="Z141">
            <v>2131.4006209999998</v>
          </cell>
        </row>
        <row r="142">
          <cell r="C142" t="str">
            <v>PLN</v>
          </cell>
          <cell r="H142" t="str">
            <v>RWAs in foreign ccy (in EUR mln)</v>
          </cell>
          <cell r="I142" t="str">
            <v>Marinho Oldenstam; Nayantara Ray</v>
          </cell>
          <cell r="K142" t="str">
            <v>Less urgent</v>
          </cell>
          <cell r="L142" t="str">
            <v>Must be positive</v>
          </cell>
          <cell r="M142">
            <v>-100000000000</v>
          </cell>
          <cell r="N142">
            <v>-1E-8</v>
          </cell>
          <cell r="O142">
            <v>0</v>
          </cell>
          <cell r="P142">
            <v>0</v>
          </cell>
          <cell r="R142">
            <v>0.2</v>
          </cell>
          <cell r="Y142">
            <v>2720.6095540000001</v>
          </cell>
          <cell r="Z142">
            <v>2997.3909319999993</v>
          </cell>
        </row>
        <row r="143">
          <cell r="C143" t="str">
            <v>AUD</v>
          </cell>
          <cell r="H143" t="str">
            <v>RWAs in foreign ccy (in EUR mln)</v>
          </cell>
          <cell r="I143" t="str">
            <v>Marinho Oldenstam; Nayantara Ray</v>
          </cell>
          <cell r="K143" t="str">
            <v>Less urgent</v>
          </cell>
          <cell r="L143" t="str">
            <v>Must be positive</v>
          </cell>
          <cell r="M143">
            <v>-100000000000</v>
          </cell>
          <cell r="N143">
            <v>-1E-8</v>
          </cell>
          <cell r="O143">
            <v>0</v>
          </cell>
          <cell r="P143">
            <v>0</v>
          </cell>
          <cell r="R143">
            <v>0.2</v>
          </cell>
        </row>
        <row r="144">
          <cell r="C144" t="str">
            <v>CAD</v>
          </cell>
          <cell r="H144" t="str">
            <v>RWAs in foreign ccy (in EUR mln)</v>
          </cell>
          <cell r="I144" t="str">
            <v>Marinho Oldenstam; Nayantara Ray</v>
          </cell>
          <cell r="K144" t="str">
            <v>Less urgent</v>
          </cell>
          <cell r="L144" t="str">
            <v>Must be positive</v>
          </cell>
          <cell r="M144">
            <v>-100000000000</v>
          </cell>
          <cell r="N144">
            <v>-1E-8</v>
          </cell>
          <cell r="O144">
            <v>0</v>
          </cell>
          <cell r="P144">
            <v>0</v>
          </cell>
          <cell r="R144">
            <v>0.2</v>
          </cell>
        </row>
        <row r="145">
          <cell r="C145" t="str">
            <v>TRY</v>
          </cell>
          <cell r="H145" t="str">
            <v>RWAs in foreign ccy (in EUR mln)</v>
          </cell>
          <cell r="I145" t="str">
            <v>Marinho Oldenstam; Nayantara Ray</v>
          </cell>
          <cell r="K145" t="str">
            <v>Less urgent</v>
          </cell>
          <cell r="L145" t="str">
            <v>Must be positive</v>
          </cell>
          <cell r="M145">
            <v>-100000000000</v>
          </cell>
          <cell r="N145">
            <v>-1E-8</v>
          </cell>
          <cell r="O145">
            <v>0</v>
          </cell>
          <cell r="P145">
            <v>0</v>
          </cell>
          <cell r="R145">
            <v>0.2</v>
          </cell>
        </row>
        <row r="146">
          <cell r="C146" t="str">
            <v>INR</v>
          </cell>
          <cell r="H146" t="str">
            <v>RWAs in foreign ccy (in EUR mln)</v>
          </cell>
          <cell r="I146" t="str">
            <v>Marinho Oldenstam; Nayantara Ray</v>
          </cell>
          <cell r="K146" t="str">
            <v>Less urgent</v>
          </cell>
          <cell r="L146" t="str">
            <v>Must be positive</v>
          </cell>
          <cell r="M146">
            <v>-100000000000</v>
          </cell>
          <cell r="N146">
            <v>-1E-8</v>
          </cell>
          <cell r="O146">
            <v>0</v>
          </cell>
          <cell r="P146">
            <v>0</v>
          </cell>
          <cell r="R146">
            <v>0.2</v>
          </cell>
        </row>
        <row r="147">
          <cell r="C147" t="str">
            <v>CNY</v>
          </cell>
          <cell r="H147" t="str">
            <v>RWAs in foreign ccy (in EUR mln)</v>
          </cell>
          <cell r="I147" t="str">
            <v>Marinho Oldenstam; Nayantara Ray</v>
          </cell>
          <cell r="K147" t="str">
            <v>Less urgent</v>
          </cell>
          <cell r="L147" t="str">
            <v>Must be positive</v>
          </cell>
          <cell r="M147">
            <v>-100000000000</v>
          </cell>
          <cell r="N147">
            <v>-1E-8</v>
          </cell>
          <cell r="O147">
            <v>0</v>
          </cell>
          <cell r="P147">
            <v>0</v>
          </cell>
          <cell r="R147">
            <v>0.2</v>
          </cell>
        </row>
        <row r="148">
          <cell r="K148" t="str">
            <v>Less urgent</v>
          </cell>
          <cell r="L148" t="str">
            <v>No restriction</v>
          </cell>
          <cell r="M148">
            <v>-100000000000</v>
          </cell>
          <cell r="N148">
            <v>-100000000000</v>
          </cell>
          <cell r="O148">
            <v>0</v>
          </cell>
          <cell r="P148">
            <v>0</v>
          </cell>
          <cell r="R148">
            <v>0.2</v>
          </cell>
        </row>
        <row r="149">
          <cell r="C149" t="str">
            <v>is this section still in use? Yes: in case of FX movements the forecast of the FX effects in USD and GBP is calculated below. This then goes into [Currency Impact forecast] and into [Total RWA, incl currency impact]</v>
          </cell>
          <cell r="K149" t="str">
            <v>Less urgent</v>
          </cell>
          <cell r="L149" t="str">
            <v>No restriction</v>
          </cell>
          <cell r="M149">
            <v>-100000000000</v>
          </cell>
          <cell r="N149">
            <v>-100000000000</v>
          </cell>
          <cell r="O149">
            <v>0</v>
          </cell>
          <cell r="P149">
            <v>0</v>
          </cell>
          <cell r="R149">
            <v>0.2</v>
          </cell>
          <cell r="X149" t="str">
            <v>Basel I until sept 2007</v>
          </cell>
        </row>
        <row r="150">
          <cell r="C150" t="str">
            <v>USD components in RWAs (amount in EUR mln)</v>
          </cell>
          <cell r="I150" t="str">
            <v>Ewald Noppert/Floris Kamps</v>
          </cell>
          <cell r="J150" t="str">
            <v>USD components in RWAs (amount in EUR mln)</v>
          </cell>
          <cell r="K150" t="str">
            <v>Less urgent</v>
          </cell>
          <cell r="L150" t="str">
            <v>Must be positive</v>
          </cell>
          <cell r="M150">
            <v>-100000000000</v>
          </cell>
          <cell r="N150">
            <v>-1E-8</v>
          </cell>
          <cell r="O150">
            <v>0</v>
          </cell>
          <cell r="P150">
            <v>0</v>
          </cell>
          <cell r="R150">
            <v>0.2</v>
          </cell>
          <cell r="X150">
            <v>42709</v>
          </cell>
          <cell r="Y150">
            <v>37939.253460098364</v>
          </cell>
          <cell r="Z150">
            <v>36590.234166661845</v>
          </cell>
        </row>
        <row r="151">
          <cell r="C151" t="str">
            <v>GBP components in RWAs (amount in EUR mln)</v>
          </cell>
          <cell r="I151" t="str">
            <v>Ewald Noppert/Floris Kamps</v>
          </cell>
          <cell r="J151" t="str">
            <v>GBP components in RWAs (amount in EUR mln)</v>
          </cell>
          <cell r="K151" t="str">
            <v>Less urgent</v>
          </cell>
          <cell r="L151" t="str">
            <v>Must be positive</v>
          </cell>
          <cell r="M151">
            <v>-100000000000</v>
          </cell>
          <cell r="N151">
            <v>-1E-8</v>
          </cell>
          <cell r="O151">
            <v>0</v>
          </cell>
          <cell r="P151">
            <v>0</v>
          </cell>
          <cell r="R151">
            <v>0.2</v>
          </cell>
          <cell r="X151">
            <v>7148</v>
          </cell>
          <cell r="Y151">
            <v>7939.1733789999998</v>
          </cell>
          <cell r="Z151">
            <v>9045.6285929999995</v>
          </cell>
        </row>
        <row r="152">
          <cell r="K152" t="str">
            <v>Less urgent</v>
          </cell>
          <cell r="L152" t="str">
            <v>No restriction</v>
          </cell>
          <cell r="M152">
            <v>-100000000000</v>
          </cell>
          <cell r="N152">
            <v>-100000000000</v>
          </cell>
          <cell r="O152">
            <v>0</v>
          </cell>
          <cell r="P152">
            <v>0</v>
          </cell>
          <cell r="R152">
            <v>0.2</v>
          </cell>
        </row>
        <row r="153">
          <cell r="B153" t="str">
            <v>foreign currency components in fcy</v>
          </cell>
          <cell r="K153" t="str">
            <v>Less urgent</v>
          </cell>
          <cell r="L153" t="str">
            <v>No restriction</v>
          </cell>
          <cell r="M153">
            <v>-100000000000</v>
          </cell>
          <cell r="N153">
            <v>-100000000000</v>
          </cell>
          <cell r="O153">
            <v>0</v>
          </cell>
          <cell r="P153">
            <v>0</v>
          </cell>
          <cell r="R153">
            <v>0.2</v>
          </cell>
        </row>
        <row r="154">
          <cell r="C154" t="str">
            <v>FX effects in USD Basel I RWAs</v>
          </cell>
          <cell r="I154" t="str">
            <v>USD</v>
          </cell>
          <cell r="J154" t="str">
            <v>FX effects in USD Basel I RWAs</v>
          </cell>
          <cell r="K154" t="str">
            <v>Less urgent</v>
          </cell>
          <cell r="L154" t="str">
            <v>Must be positive</v>
          </cell>
          <cell r="M154">
            <v>-100000000000</v>
          </cell>
          <cell r="N154">
            <v>-1E-8</v>
          </cell>
          <cell r="O154">
            <v>0</v>
          </cell>
          <cell r="P154">
            <v>0</v>
          </cell>
          <cell r="R154">
            <v>0.2</v>
          </cell>
        </row>
        <row r="155">
          <cell r="C155" t="str">
            <v>FX effects in GBP Basel I RWAs</v>
          </cell>
          <cell r="I155" t="str">
            <v>GBP</v>
          </cell>
          <cell r="J155" t="str">
            <v>FX effects in GBP Basel I RWAs</v>
          </cell>
          <cell r="K155" t="str">
            <v>Less urgent</v>
          </cell>
          <cell r="L155" t="str">
            <v>Must be positive</v>
          </cell>
          <cell r="M155">
            <v>-100000000000</v>
          </cell>
          <cell r="N155">
            <v>-1E-8</v>
          </cell>
          <cell r="O155">
            <v>0</v>
          </cell>
          <cell r="P155">
            <v>0</v>
          </cell>
          <cell r="R155">
            <v>0.2</v>
          </cell>
        </row>
        <row r="156">
          <cell r="B156" t="str">
            <v>foreign currency effects (in EUR)</v>
          </cell>
          <cell r="K156" t="str">
            <v>Less urgent</v>
          </cell>
          <cell r="L156" t="str">
            <v>No restriction</v>
          </cell>
          <cell r="M156">
            <v>-100000000000</v>
          </cell>
          <cell r="N156">
            <v>-100000000000</v>
          </cell>
          <cell r="O156">
            <v>0</v>
          </cell>
          <cell r="P156">
            <v>0</v>
          </cell>
          <cell r="R156">
            <v>0.2</v>
          </cell>
        </row>
        <row r="157">
          <cell r="C157" t="str">
            <v>FX effects in USD Basel II RWAs</v>
          </cell>
          <cell r="I157" t="str">
            <v>USD</v>
          </cell>
          <cell r="J157" t="str">
            <v>FX effects in USD Basel II RWAs</v>
          </cell>
          <cell r="K157" t="str">
            <v>Less urgent</v>
          </cell>
          <cell r="L157" t="str">
            <v>Must be positive</v>
          </cell>
          <cell r="M157">
            <v>-100000000000</v>
          </cell>
          <cell r="N157">
            <v>-1E-8</v>
          </cell>
          <cell r="O157">
            <v>0</v>
          </cell>
          <cell r="P157">
            <v>0</v>
          </cell>
          <cell r="R157">
            <v>0.2</v>
          </cell>
        </row>
        <row r="158">
          <cell r="C158" t="str">
            <v>FX effects in GBP Basel II RWAs</v>
          </cell>
          <cell r="I158" t="str">
            <v>GBP</v>
          </cell>
          <cell r="J158" t="str">
            <v>FX effects in GBP Basel II RWAs</v>
          </cell>
          <cell r="K158" t="str">
            <v>Less urgent</v>
          </cell>
          <cell r="L158" t="str">
            <v>Must be positive</v>
          </cell>
          <cell r="M158">
            <v>-100000000000</v>
          </cell>
          <cell r="N158">
            <v>-1E-8</v>
          </cell>
          <cell r="O158">
            <v>0</v>
          </cell>
          <cell r="P158">
            <v>0</v>
          </cell>
          <cell r="R158">
            <v>0.2</v>
          </cell>
        </row>
        <row r="159">
          <cell r="B159" t="str">
            <v>foreign currency effects (in EUR)</v>
          </cell>
          <cell r="K159" t="str">
            <v>Less urgent</v>
          </cell>
          <cell r="L159" t="str">
            <v>No restriction</v>
          </cell>
          <cell r="M159">
            <v>-100000000000</v>
          </cell>
          <cell r="N159">
            <v>-100000000000</v>
          </cell>
          <cell r="O159">
            <v>0</v>
          </cell>
          <cell r="P159">
            <v>0</v>
          </cell>
          <cell r="R159">
            <v>0.2</v>
          </cell>
        </row>
        <row r="160">
          <cell r="C160" t="str">
            <v>FX effects in USD Basel III  RWAs</v>
          </cell>
          <cell r="I160" t="str">
            <v>USD</v>
          </cell>
          <cell r="J160" t="str">
            <v>FX effects in USD Basel III  RWAs</v>
          </cell>
          <cell r="K160" t="str">
            <v>Less urgent</v>
          </cell>
          <cell r="L160" t="str">
            <v>Must be positive</v>
          </cell>
          <cell r="M160">
            <v>-100000000000</v>
          </cell>
          <cell r="N160">
            <v>-1E-8</v>
          </cell>
          <cell r="O160">
            <v>0</v>
          </cell>
          <cell r="P160">
            <v>0</v>
          </cell>
          <cell r="R160">
            <v>0.2</v>
          </cell>
        </row>
        <row r="161">
          <cell r="C161" t="str">
            <v>FX effects in GBP Basel III  RWAs</v>
          </cell>
          <cell r="I161" t="str">
            <v>GBP</v>
          </cell>
          <cell r="J161" t="str">
            <v>FX effects in GBP Basel III  RWAs</v>
          </cell>
          <cell r="K161" t="str">
            <v>Less urgent</v>
          </cell>
          <cell r="L161" t="str">
            <v>Must be positive</v>
          </cell>
          <cell r="M161">
            <v>-100000000000</v>
          </cell>
          <cell r="N161">
            <v>-1E-8</v>
          </cell>
          <cell r="O161">
            <v>0</v>
          </cell>
          <cell r="P161">
            <v>0</v>
          </cell>
          <cell r="R161">
            <v>0.2</v>
          </cell>
        </row>
        <row r="162">
          <cell r="B162" t="str">
            <v>Risk weighted assets (RWAs)</v>
          </cell>
          <cell r="I162" t="str">
            <v>Basel II, later Basel III</v>
          </cell>
          <cell r="K162" t="str">
            <v>Less urgent</v>
          </cell>
          <cell r="L162" t="str">
            <v>No restriction</v>
          </cell>
          <cell r="M162">
            <v>-100000000000</v>
          </cell>
          <cell r="N162">
            <v>-100000000000</v>
          </cell>
          <cell r="O162">
            <v>0</v>
          </cell>
          <cell r="P162">
            <v>0</v>
          </cell>
          <cell r="R162">
            <v>0.2</v>
          </cell>
        </row>
        <row r="163">
          <cell r="D163" t="str">
            <v>Credit risk weighted assets</v>
          </cell>
          <cell r="I163" t="str">
            <v>Solvency Analysis, DNB Reporting, Frank Nijssen</v>
          </cell>
          <cell r="J163" t="str">
            <v>Credit risk weighted assets</v>
          </cell>
          <cell r="K163" t="str">
            <v>Urgent</v>
          </cell>
          <cell r="L163" t="str">
            <v>Must be positive</v>
          </cell>
          <cell r="M163">
            <v>-100000000000</v>
          </cell>
          <cell r="N163">
            <v>0</v>
          </cell>
          <cell r="O163">
            <v>-100000000000</v>
          </cell>
          <cell r="P163">
            <v>-100000000000</v>
          </cell>
          <cell r="R163">
            <v>0.2</v>
          </cell>
        </row>
        <row r="164">
          <cell r="D164" t="str">
            <v>CR equity weighted assets</v>
          </cell>
          <cell r="I164" t="str">
            <v>Solvency Analysis, DNB Reporting, Frank Nijssen</v>
          </cell>
          <cell r="J164" t="str">
            <v>CR equity weighted assets</v>
          </cell>
          <cell r="K164" t="str">
            <v>Less urgent</v>
          </cell>
          <cell r="L164" t="str">
            <v>No restriction</v>
          </cell>
          <cell r="M164">
            <v>-100000000000</v>
          </cell>
          <cell r="N164">
            <v>-100000000000</v>
          </cell>
          <cell r="O164">
            <v>0</v>
          </cell>
          <cell r="P164">
            <v>0</v>
          </cell>
          <cell r="R164">
            <v>0.2</v>
          </cell>
        </row>
        <row r="165">
          <cell r="D165" t="str">
            <v>Market risk weighted assets</v>
          </cell>
          <cell r="I165" t="str">
            <v>Solvency Analysis, DNB Reporting, Frank Nijssen</v>
          </cell>
          <cell r="J165" t="str">
            <v>Market risk weighted assets</v>
          </cell>
          <cell r="K165" t="str">
            <v>Urgent</v>
          </cell>
          <cell r="L165" t="str">
            <v>Must be positive</v>
          </cell>
          <cell r="M165">
            <v>-100000000000</v>
          </cell>
          <cell r="N165">
            <v>0</v>
          </cell>
          <cell r="O165">
            <v>-100000000000</v>
          </cell>
          <cell r="P165">
            <v>-100000000000</v>
          </cell>
          <cell r="R165">
            <v>0.2</v>
          </cell>
        </row>
        <row r="166">
          <cell r="D166" t="str">
            <v>Operational risk weighted assets</v>
          </cell>
          <cell r="I166" t="str">
            <v>Solvency Analysis, DNB Reporting, Frank Nijssen</v>
          </cell>
          <cell r="J166" t="str">
            <v>Operational risk weighted assets</v>
          </cell>
          <cell r="K166" t="str">
            <v>Urgent</v>
          </cell>
          <cell r="L166" t="str">
            <v>Must be positive</v>
          </cell>
          <cell r="M166">
            <v>-100000000000</v>
          </cell>
          <cell r="N166">
            <v>0</v>
          </cell>
          <cell r="O166">
            <v>-100000000000</v>
          </cell>
          <cell r="P166">
            <v>-100000000000</v>
          </cell>
          <cell r="R166">
            <v>0.2</v>
          </cell>
        </row>
        <row r="167">
          <cell r="D167" t="str">
            <v>Other non-credit obligations weighted assets</v>
          </cell>
          <cell r="I167" t="str">
            <v>Solvency Analysis, DNB Reporting, Frank Nijssen</v>
          </cell>
          <cell r="J167" t="str">
            <v>Other non-credit obligations weighted assets</v>
          </cell>
          <cell r="K167" t="str">
            <v>Urgent</v>
          </cell>
          <cell r="L167" t="str">
            <v>Must be positive</v>
          </cell>
          <cell r="M167">
            <v>-100000000000</v>
          </cell>
          <cell r="N167">
            <v>0</v>
          </cell>
          <cell r="O167">
            <v>-100000000000</v>
          </cell>
          <cell r="P167">
            <v>-100000000000</v>
          </cell>
          <cell r="R167">
            <v>0.2</v>
          </cell>
        </row>
        <row r="168">
          <cell r="C168" t="str">
            <v>Total risk weighted assets (excl currency impact)</v>
          </cell>
          <cell r="J168" t="str">
            <v>Total risk weighted assets (excl currency impact)</v>
          </cell>
          <cell r="K168" t="str">
            <v>Less urgent</v>
          </cell>
          <cell r="L168" t="str">
            <v>No restriction</v>
          </cell>
          <cell r="M168">
            <v>-100000000000</v>
          </cell>
          <cell r="N168">
            <v>-100000000000</v>
          </cell>
          <cell r="O168">
            <v>0</v>
          </cell>
          <cell r="P168">
            <v>0</v>
          </cell>
          <cell r="R168">
            <v>0.2</v>
          </cell>
        </row>
        <row r="169">
          <cell r="C169" t="str">
            <v>Currency impact forecast</v>
          </cell>
          <cell r="J169" t="str">
            <v>Risk weighted assets (RWAs); Currency impact forecast</v>
          </cell>
          <cell r="K169" t="str">
            <v>Less urgent</v>
          </cell>
          <cell r="L169" t="str">
            <v>No restriction</v>
          </cell>
          <cell r="M169">
            <v>-100000000000</v>
          </cell>
          <cell r="N169">
            <v>-100000000000</v>
          </cell>
          <cell r="O169">
            <v>0</v>
          </cell>
          <cell r="P169">
            <v>0</v>
          </cell>
          <cell r="R169">
            <v>0.2</v>
          </cell>
        </row>
        <row r="170">
          <cell r="B170" t="str">
            <v>Total RWA, incl currency impact</v>
          </cell>
          <cell r="J170" t="str">
            <v>Total RWA, incl currency impact</v>
          </cell>
          <cell r="K170" t="str">
            <v>Less urgent</v>
          </cell>
          <cell r="L170" t="str">
            <v>No restriction</v>
          </cell>
          <cell r="M170">
            <v>-100000000000</v>
          </cell>
          <cell r="N170">
            <v>-100000000000</v>
          </cell>
          <cell r="O170">
            <v>0</v>
          </cell>
          <cell r="P170">
            <v>0</v>
          </cell>
          <cell r="R170">
            <v>0.2</v>
          </cell>
        </row>
        <row r="171">
          <cell r="B171" t="str">
            <v>RWA reduction as result of Basel II</v>
          </cell>
          <cell r="R171">
            <v>0.2</v>
          </cell>
        </row>
        <row r="172">
          <cell r="R172">
            <v>0.2</v>
          </cell>
        </row>
        <row r="173">
          <cell r="C173" t="str">
            <v>Correction for Basic indicator approach for CR</v>
          </cell>
          <cell r="I173" t="str">
            <v>Gerda Genee</v>
          </cell>
          <cell r="J173" t="str">
            <v>Correction for Basic indicator approach for CR</v>
          </cell>
          <cell r="K173" t="str">
            <v>Urgent</v>
          </cell>
          <cell r="L173" t="str">
            <v>Probably positive</v>
          </cell>
          <cell r="M173">
            <v>0</v>
          </cell>
          <cell r="N173">
            <v>0</v>
          </cell>
          <cell r="O173">
            <v>-100000000000</v>
          </cell>
          <cell r="P173">
            <v>-1E-8</v>
          </cell>
          <cell r="R173">
            <v>0.2</v>
          </cell>
        </row>
        <row r="174">
          <cell r="C174" t="str">
            <v>Correction for Basic indicator approach for OR</v>
          </cell>
          <cell r="I174" t="str">
            <v>Gerda Genee</v>
          </cell>
          <cell r="J174" t="str">
            <v>Correction for Basic indicator approach for OR</v>
          </cell>
          <cell r="K174" t="str">
            <v>Urgent</v>
          </cell>
          <cell r="L174" t="str">
            <v>No restriction</v>
          </cell>
          <cell r="M174">
            <v>0</v>
          </cell>
          <cell r="N174">
            <v>0</v>
          </cell>
          <cell r="O174">
            <v>-100000000000</v>
          </cell>
          <cell r="P174">
            <v>-100000000000</v>
          </cell>
          <cell r="R174">
            <v>0.2</v>
          </cell>
        </row>
        <row r="175">
          <cell r="B175" t="str">
            <v>Total risk weighted assets (excl currency impact)</v>
          </cell>
          <cell r="J175" t="str">
            <v>Total risk weighted assets (excl currency impact)</v>
          </cell>
          <cell r="K175" t="str">
            <v>Less urgent</v>
          </cell>
          <cell r="L175" t="str">
            <v>No restriction</v>
          </cell>
          <cell r="M175">
            <v>-100000000000</v>
          </cell>
          <cell r="N175">
            <v>-100000000000</v>
          </cell>
          <cell r="O175">
            <v>0</v>
          </cell>
          <cell r="P175">
            <v>0</v>
          </cell>
          <cell r="R175">
            <v>0.2</v>
          </cell>
        </row>
        <row r="176">
          <cell r="R176">
            <v>0.2</v>
          </cell>
        </row>
        <row r="177">
          <cell r="B177" t="str">
            <v>Required Capital, including Basel I floor</v>
          </cell>
          <cell r="I177" t="str">
            <v>Basel II</v>
          </cell>
          <cell r="R177">
            <v>0.2</v>
          </cell>
        </row>
        <row r="178">
          <cell r="D178" t="str">
            <v>Basel I floor</v>
          </cell>
          <cell r="I178">
            <v>0.08</v>
          </cell>
          <cell r="R178">
            <v>0.2</v>
          </cell>
          <cell r="S178">
            <v>15941.149520000001</v>
          </cell>
          <cell r="T178">
            <v>17589.47408</v>
          </cell>
          <cell r="U178">
            <v>19180.88</v>
          </cell>
          <cell r="V178">
            <v>19126.84448</v>
          </cell>
          <cell r="W178">
            <v>19453.906800000001</v>
          </cell>
          <cell r="X178">
            <v>20380.711120000004</v>
          </cell>
          <cell r="Y178">
            <v>20245.359920000003</v>
          </cell>
          <cell r="Z178">
            <v>20598.658639999998</v>
          </cell>
        </row>
        <row r="179">
          <cell r="D179" t="str">
            <v>Basel II required capital</v>
          </cell>
          <cell r="I179">
            <v>0.08</v>
          </cell>
          <cell r="R179">
            <v>0.2</v>
          </cell>
        </row>
        <row r="180">
          <cell r="C180" t="str">
            <v>Required Regulatory total Capital</v>
          </cell>
          <cell r="R180">
            <v>0.2</v>
          </cell>
          <cell r="S180">
            <v>15941.149520000001</v>
          </cell>
          <cell r="T180">
            <v>17589.47408</v>
          </cell>
          <cell r="U180">
            <v>19180.88</v>
          </cell>
          <cell r="V180">
            <v>19126.84448</v>
          </cell>
          <cell r="W180">
            <v>19453.906800000001</v>
          </cell>
          <cell r="X180">
            <v>20380.711120000004</v>
          </cell>
          <cell r="Y180">
            <v>20245.359920000003</v>
          </cell>
          <cell r="Z180">
            <v>20598.658639999998</v>
          </cell>
        </row>
        <row r="181">
          <cell r="B181" t="str">
            <v>BIS ratio according to Basel II</v>
          </cell>
          <cell r="R181">
            <v>0.2</v>
          </cell>
        </row>
        <row r="182">
          <cell r="B182" t="str">
            <v>Excess according to Basel II</v>
          </cell>
          <cell r="R182">
            <v>0.2</v>
          </cell>
        </row>
        <row r="183">
          <cell r="K183" t="str">
            <v>Less urgent</v>
          </cell>
          <cell r="L183" t="str">
            <v>No restriction</v>
          </cell>
          <cell r="M183">
            <v>-100000000000</v>
          </cell>
          <cell r="N183">
            <v>-100000000000</v>
          </cell>
          <cell r="O183">
            <v>0</v>
          </cell>
          <cell r="P183">
            <v>0</v>
          </cell>
          <cell r="R183">
            <v>0.2</v>
          </cell>
        </row>
        <row r="184">
          <cell r="B184" t="str">
            <v>Capital ratios</v>
          </cell>
          <cell r="I184" t="str">
            <v>Basel II</v>
          </cell>
          <cell r="R184">
            <v>0.2</v>
          </cell>
        </row>
        <row r="185">
          <cell r="B185" t="str">
            <v>Core Tier 1 ratio</v>
          </cell>
          <cell r="J185" t="str">
            <v>ING Bank; Core Tier 1 ratio</v>
          </cell>
          <cell r="K185" t="str">
            <v>Less urgent</v>
          </cell>
          <cell r="L185" t="str">
            <v>No restriction</v>
          </cell>
          <cell r="M185">
            <v>-100000000000</v>
          </cell>
          <cell r="N185">
            <v>-100000000000</v>
          </cell>
          <cell r="O185">
            <v>0</v>
          </cell>
          <cell r="P185">
            <v>0</v>
          </cell>
          <cell r="R185">
            <v>0.2</v>
          </cell>
          <cell r="S185">
            <v>6.7756597619857695E-2</v>
          </cell>
          <cell r="T185">
            <v>6.1333605906487447E-2</v>
          </cell>
          <cell r="U185">
            <v>5.7989022727343201E-2</v>
          </cell>
          <cell r="V185">
            <v>5.7614648678378656E-2</v>
          </cell>
          <cell r="W185">
            <v>5.7331368105108686E-2</v>
          </cell>
          <cell r="X185">
            <v>5.2965487824771569E-2</v>
          </cell>
          <cell r="Y185">
            <v>5.5452209733615435E-2</v>
          </cell>
          <cell r="Z185">
            <v>5.4654599509625978E-2</v>
          </cell>
        </row>
        <row r="186">
          <cell r="B186" t="str">
            <v>Core Tier 1 ratio (post floor)</v>
          </cell>
          <cell r="J186" t="str">
            <v>ING Bank; Core Tier 1 ratio (post floor)</v>
          </cell>
          <cell r="K186" t="str">
            <v>Less urgent</v>
          </cell>
          <cell r="L186" t="str">
            <v>No restriction</v>
          </cell>
          <cell r="M186">
            <v>-100000000000</v>
          </cell>
          <cell r="N186">
            <v>-100000000000</v>
          </cell>
          <cell r="O186">
            <v>0</v>
          </cell>
          <cell r="P186">
            <v>0</v>
          </cell>
          <cell r="R186">
            <v>0.2</v>
          </cell>
          <cell r="S186">
            <v>3.3878298809928847E-2</v>
          </cell>
          <cell r="T186">
            <v>3.0666802953243723E-2</v>
          </cell>
          <cell r="U186">
            <v>2.89945113636716E-2</v>
          </cell>
          <cell r="V186">
            <v>2.8807324339189332E-2</v>
          </cell>
          <cell r="W186">
            <v>2.866568405255434E-2</v>
          </cell>
          <cell r="X186">
            <v>2.6482743912385778E-2</v>
          </cell>
          <cell r="Y186">
            <v>2.7726104866807714E-2</v>
          </cell>
          <cell r="Z186">
            <v>2.7327299754812989E-2</v>
          </cell>
        </row>
        <row r="187">
          <cell r="B187" t="str">
            <v>Core Tier 1 excess</v>
          </cell>
          <cell r="J187" t="str">
            <v xml:space="preserve">ING Bank; </v>
          </cell>
          <cell r="K187" t="str">
            <v>Less urgent</v>
          </cell>
          <cell r="L187" t="str">
            <v>No restriction</v>
          </cell>
          <cell r="M187">
            <v>-100000000000</v>
          </cell>
          <cell r="N187">
            <v>-100000000000</v>
          </cell>
          <cell r="O187">
            <v>0</v>
          </cell>
          <cell r="P187">
            <v>0</v>
          </cell>
          <cell r="R187">
            <v>0.2</v>
          </cell>
          <cell r="S187">
            <v>2741.1997443078471</v>
          </cell>
          <cell r="T187">
            <v>1612.4283875637</v>
          </cell>
          <cell r="U187">
            <v>956.41207813053495</v>
          </cell>
          <cell r="V187">
            <v>864.21028901482805</v>
          </cell>
          <cell r="W187">
            <v>810.10155791596412</v>
          </cell>
          <cell r="X187">
            <v>-263.55117241816646</v>
          </cell>
          <cell r="Y187">
            <v>367.50635920464936</v>
          </cell>
          <cell r="Z187">
            <v>168.54839805871347</v>
          </cell>
        </row>
        <row r="188">
          <cell r="C188" t="str">
            <v>Risk Weighted Assets</v>
          </cell>
          <cell r="I188" t="str">
            <v>Basel I until 31/12/2007</v>
          </cell>
          <cell r="K188" t="str">
            <v>Less urgent</v>
          </cell>
          <cell r="L188" t="str">
            <v>No restriction</v>
          </cell>
          <cell r="M188">
            <v>-100000000000</v>
          </cell>
          <cell r="N188">
            <v>-100000000000</v>
          </cell>
          <cell r="O188">
            <v>0</v>
          </cell>
          <cell r="P188">
            <v>0</v>
          </cell>
          <cell r="R188">
            <v>0.2</v>
          </cell>
          <cell r="S188">
            <v>199264.36900000001</v>
          </cell>
          <cell r="T188">
            <v>219868.42600000001</v>
          </cell>
          <cell r="U188">
            <v>239761</v>
          </cell>
          <cell r="V188">
            <v>239085.55600000001</v>
          </cell>
          <cell r="W188">
            <v>243173.83499999999</v>
          </cell>
          <cell r="X188">
            <v>254758.88900000002</v>
          </cell>
          <cell r="Y188">
            <v>253066.99900000001</v>
          </cell>
          <cell r="Z188">
            <v>257483.23299999998</v>
          </cell>
        </row>
        <row r="189">
          <cell r="C189" t="str">
            <v>target Tier 1 ratio ING Bank (Basel II)</v>
          </cell>
          <cell r="I189" t="str">
            <v>[Targets] sheet</v>
          </cell>
          <cell r="J189" t="str">
            <v>ING Bank; target Tier 1 ratio ING Bank (Basel II)</v>
          </cell>
          <cell r="K189">
            <v>29</v>
          </cell>
          <cell r="L189">
            <v>2</v>
          </cell>
          <cell r="M189">
            <v>4</v>
          </cell>
          <cell r="N189">
            <v>4</v>
          </cell>
          <cell r="R189">
            <v>0.2</v>
          </cell>
          <cell r="S189">
            <v>7.1999999999999995E-2</v>
          </cell>
          <cell r="T189">
            <v>7.1999999999999995E-2</v>
          </cell>
          <cell r="U189">
            <v>7.1999999999999995E-2</v>
          </cell>
          <cell r="V189">
            <v>7.1999999999999995E-2</v>
          </cell>
          <cell r="W189">
            <v>7.1999999999999995E-2</v>
          </cell>
          <cell r="X189">
            <v>7.1999999999999995E-2</v>
          </cell>
          <cell r="Y189">
            <v>7.1999999999999995E-2</v>
          </cell>
          <cell r="Z189">
            <v>7.1999999999999995E-2</v>
          </cell>
        </row>
        <row r="190">
          <cell r="B190" t="str">
            <v>Tier 1 ratio</v>
          </cell>
          <cell r="J190" t="str">
            <v>ING Bank; Tier 1 ratio</v>
          </cell>
          <cell r="K190" t="str">
            <v>Less urgent</v>
          </cell>
          <cell r="L190" t="str">
            <v>No restriction</v>
          </cell>
          <cell r="M190">
            <v>-100000000000</v>
          </cell>
          <cell r="N190">
            <v>-100000000000</v>
          </cell>
          <cell r="O190">
            <v>0</v>
          </cell>
          <cell r="P190">
            <v>0</v>
          </cell>
          <cell r="R190">
            <v>0.2</v>
          </cell>
          <cell r="S190">
            <v>7.0248384446493797E-2</v>
          </cell>
          <cell r="T190">
            <v>7.2234109685216916E-2</v>
          </cell>
          <cell r="U190">
            <v>6.9064610174298574E-2</v>
          </cell>
          <cell r="V190">
            <v>7.0460132689906196E-2</v>
          </cell>
          <cell r="W190">
            <v>7.0250156642058137E-2</v>
          </cell>
          <cell r="X190">
            <v>6.5450120564782333E-2</v>
          </cell>
          <cell r="Y190">
            <v>6.6808394878859728E-2</v>
          </cell>
          <cell r="Z190">
            <v>6.8975365087170559E-2</v>
          </cell>
        </row>
        <row r="191">
          <cell r="B191" t="str">
            <v xml:space="preserve">Tier 1 Ratio "post floor" </v>
          </cell>
          <cell r="I191">
            <v>0.04</v>
          </cell>
          <cell r="J191" t="str">
            <v xml:space="preserve">ING Bank; Tier 1 Ratio "post floor" </v>
          </cell>
          <cell r="K191" t="str">
            <v>Less urgent</v>
          </cell>
          <cell r="L191" t="str">
            <v>No restriction</v>
          </cell>
          <cell r="M191">
            <v>-100000000000</v>
          </cell>
          <cell r="N191">
            <v>-100000000000</v>
          </cell>
          <cell r="O191">
            <v>0</v>
          </cell>
          <cell r="P191">
            <v>0</v>
          </cell>
          <cell r="R191">
            <v>0.2</v>
          </cell>
          <cell r="S191">
            <v>3.5124192223246899E-2</v>
          </cell>
          <cell r="T191">
            <v>3.6117054842608458E-2</v>
          </cell>
          <cell r="U191">
            <v>3.4532305087149287E-2</v>
          </cell>
          <cell r="V191">
            <v>3.5230066344953105E-2</v>
          </cell>
          <cell r="W191">
            <v>3.5125078321029068E-2</v>
          </cell>
          <cell r="X191">
            <v>3.2725060282391159E-2</v>
          </cell>
          <cell r="Y191">
            <v>3.3404197439429857E-2</v>
          </cell>
          <cell r="Z191">
            <v>3.448768254358528E-2</v>
          </cell>
        </row>
        <row r="192">
          <cell r="C192" t="str">
            <v>target core Tier 1 ratio ING Bank (Basel II)</v>
          </cell>
          <cell r="I192" t="str">
            <v>[Targets] sheet</v>
          </cell>
          <cell r="J192" t="str">
            <v>ING Bank; target core Tier 1 ratio ING Bank (Basel II)</v>
          </cell>
          <cell r="K192">
            <v>17</v>
          </cell>
          <cell r="L192">
            <v>2</v>
          </cell>
          <cell r="M192">
            <v>8</v>
          </cell>
          <cell r="N192">
            <v>4</v>
          </cell>
          <cell r="R192">
            <v>0.2</v>
          </cell>
          <cell r="S192">
            <v>5.3999999999999992E-2</v>
          </cell>
          <cell r="T192">
            <v>5.3999999999999992E-2</v>
          </cell>
          <cell r="U192">
            <v>5.3999999999999992E-2</v>
          </cell>
          <cell r="V192">
            <v>5.3999999999999992E-2</v>
          </cell>
          <cell r="W192">
            <v>5.3999999999999992E-2</v>
          </cell>
          <cell r="X192">
            <v>5.3999999999999992E-2</v>
          </cell>
          <cell r="Y192">
            <v>5.3999999999999992E-2</v>
          </cell>
          <cell r="Z192">
            <v>5.3999999999999992E-2</v>
          </cell>
        </row>
        <row r="193">
          <cell r="C193" t="str">
            <v>target minimum CT1 ratio ING Bank (Basel II)</v>
          </cell>
          <cell r="I193" t="str">
            <v>[Targets] sheet</v>
          </cell>
          <cell r="J193" t="str">
            <v>ING Bank; target minimum CT1 ratio ING Bank (Basel II)</v>
          </cell>
          <cell r="K193">
            <v>25</v>
          </cell>
          <cell r="L193">
            <v>2</v>
          </cell>
          <cell r="M193">
            <v>4</v>
          </cell>
          <cell r="N193">
            <v>4</v>
          </cell>
          <cell r="R193">
            <v>0.2</v>
          </cell>
          <cell r="S193">
            <v>5.3999999999999992E-2</v>
          </cell>
          <cell r="T193">
            <v>5.3999999999999992E-2</v>
          </cell>
          <cell r="U193">
            <v>5.3999999999999992E-2</v>
          </cell>
          <cell r="V193">
            <v>5.3999999999999992E-2</v>
          </cell>
          <cell r="W193">
            <v>5.3999999999999992E-2</v>
          </cell>
          <cell r="X193">
            <v>5.3999999999999992E-2</v>
          </cell>
          <cell r="Y193">
            <v>5.3999999999999992E-2</v>
          </cell>
          <cell r="Z193">
            <v>5.3999999999999992E-2</v>
          </cell>
        </row>
        <row r="194">
          <cell r="C194" t="str">
            <v>Hybrid capital, capped at 25% of Tier 1 capital</v>
          </cell>
          <cell r="J194" t="str">
            <v>ING Bank; Hybrid capital, capped at 25% of Tier 1 capital</v>
          </cell>
          <cell r="K194" t="str">
            <v>Less urgent</v>
          </cell>
          <cell r="L194" t="str">
            <v>No restriction</v>
          </cell>
          <cell r="M194">
            <v>-100000000000</v>
          </cell>
          <cell r="N194">
            <v>-100000000000</v>
          </cell>
          <cell r="O194">
            <v>0</v>
          </cell>
          <cell r="P194">
            <v>0</v>
          </cell>
          <cell r="R194">
            <v>0.2</v>
          </cell>
          <cell r="S194">
            <v>496.52432969215499</v>
          </cell>
          <cell r="T194">
            <v>2396.6766084363016</v>
          </cell>
          <cell r="U194">
            <v>2655.4939218694676</v>
          </cell>
          <cell r="V194">
            <v>3071.169686985173</v>
          </cell>
          <cell r="W194">
            <v>3141.5113520840391</v>
          </cell>
          <cell r="X194">
            <v>3180.5711664181672</v>
          </cell>
          <cell r="Y194">
            <v>2873.8756947953511</v>
          </cell>
          <cell r="Z194">
            <v>3687.3570199412898</v>
          </cell>
        </row>
        <row r="195">
          <cell r="B195" t="str">
            <v>Tier 1 ratio (with hybrid ratio constraint)</v>
          </cell>
          <cell r="J195" t="str">
            <v>ING Bank; Tier 1 ratio (with hybrid ratio constraint)</v>
          </cell>
          <cell r="K195" t="str">
            <v>Less urgent</v>
          </cell>
          <cell r="L195" t="str">
            <v>No restriction</v>
          </cell>
          <cell r="M195">
            <v>-100000000000</v>
          </cell>
          <cell r="N195">
            <v>-100000000000</v>
          </cell>
          <cell r="O195">
            <v>0</v>
          </cell>
          <cell r="P195">
            <v>0</v>
          </cell>
          <cell r="R195">
            <v>0.2</v>
          </cell>
          <cell r="S195">
            <v>7.0248384446493797E-2</v>
          </cell>
          <cell r="T195">
            <v>7.2234109685216916E-2</v>
          </cell>
          <cell r="U195">
            <v>6.9064610174298574E-2</v>
          </cell>
          <cell r="V195">
            <v>7.0460132689906196E-2</v>
          </cell>
          <cell r="W195">
            <v>7.0250156642058137E-2</v>
          </cell>
          <cell r="X195">
            <v>6.5450120564782333E-2</v>
          </cell>
          <cell r="Y195">
            <v>6.6808394878859728E-2</v>
          </cell>
          <cell r="Z195">
            <v>6.8975365087170559E-2</v>
          </cell>
        </row>
        <row r="196">
          <cell r="B196" t="str">
            <v>BIS Ratio</v>
          </cell>
          <cell r="I196">
            <v>0.1</v>
          </cell>
          <cell r="J196" t="str">
            <v>ING Bank; BIS Ratio</v>
          </cell>
          <cell r="K196" t="str">
            <v>Less urgent</v>
          </cell>
          <cell r="L196" t="str">
            <v>No restriction</v>
          </cell>
          <cell r="M196">
            <v>-100000000000</v>
          </cell>
          <cell r="N196">
            <v>-100000000000</v>
          </cell>
          <cell r="O196">
            <v>0</v>
          </cell>
          <cell r="P196">
            <v>0</v>
          </cell>
          <cell r="R196">
            <v>0.2</v>
          </cell>
          <cell r="S196">
            <v>0.10377670681304794</v>
          </cell>
          <cell r="T196">
            <v>0.10750520404416776</v>
          </cell>
          <cell r="U196">
            <v>0.10472095128065032</v>
          </cell>
          <cell r="V196">
            <v>0.10410080983729522</v>
          </cell>
          <cell r="W196">
            <v>0.10573094757501357</v>
          </cell>
          <cell r="X196">
            <v>0.10072268763897772</v>
          </cell>
          <cell r="Y196">
            <v>0.10259338476606347</v>
          </cell>
          <cell r="Z196">
            <v>0.10301253285879008</v>
          </cell>
        </row>
        <row r="197">
          <cell r="B197" t="str">
            <v>surplus(+) / deficit(-) vs BIS Ratio</v>
          </cell>
          <cell r="J197" t="str">
            <v>ING Bank; surplus(+) / deficit(-) vs BIS Ratio</v>
          </cell>
          <cell r="R197">
            <v>0.2</v>
          </cell>
          <cell r="S197">
            <v>752.56309999999939</v>
          </cell>
          <cell r="T197">
            <v>1650.1573999999964</v>
          </cell>
          <cell r="U197">
            <v>1131.8999999999978</v>
          </cell>
          <cell r="V197">
            <v>980.44439999999668</v>
          </cell>
          <cell r="W197">
            <v>1393.6165000000001</v>
          </cell>
          <cell r="X197">
            <v>184.11109999999462</v>
          </cell>
          <cell r="Y197">
            <v>656.30009999999675</v>
          </cell>
          <cell r="Z197">
            <v>775.67669999999998</v>
          </cell>
        </row>
        <row r="198">
          <cell r="B198" t="str">
            <v>Other vs Tier 1</v>
          </cell>
          <cell r="I198">
            <v>0.5</v>
          </cell>
          <cell r="J198" t="str">
            <v>ING Bank; Other vs Tier 1</v>
          </cell>
          <cell r="K198" t="str">
            <v>Less urgent</v>
          </cell>
          <cell r="L198" t="str">
            <v>No restriction</v>
          </cell>
          <cell r="M198">
            <v>-100000000000</v>
          </cell>
          <cell r="N198">
            <v>-100000000000</v>
          </cell>
          <cell r="O198">
            <v>0</v>
          </cell>
          <cell r="P198">
            <v>0</v>
          </cell>
          <cell r="R198">
            <v>0.2</v>
          </cell>
          <cell r="S198">
            <v>0.47728246892413201</v>
          </cell>
          <cell r="T198">
            <v>0.48828862863619193</v>
          </cell>
          <cell r="U198">
            <v>0.5162751373875234</v>
          </cell>
          <cell r="V198">
            <v>0.47744271637183899</v>
          </cell>
          <cell r="W198">
            <v>0.50506351343440847</v>
          </cell>
          <cell r="X198">
            <v>0.53892287393546834</v>
          </cell>
          <cell r="Y198">
            <v>0.53563612704796826</v>
          </cell>
          <cell r="Z198">
            <v>0.49346846846846848</v>
          </cell>
        </row>
        <row r="199">
          <cell r="E199" t="str">
            <v>Basel I required capital</v>
          </cell>
          <cell r="I199">
            <v>0.08</v>
          </cell>
          <cell r="R199">
            <v>0.2</v>
          </cell>
          <cell r="S199">
            <v>15941.149520000001</v>
          </cell>
          <cell r="T199">
            <v>17589.47408</v>
          </cell>
          <cell r="U199">
            <v>19180.88</v>
          </cell>
          <cell r="V199">
            <v>19126.84448</v>
          </cell>
          <cell r="W199">
            <v>19453.906800000001</v>
          </cell>
          <cell r="X199">
            <v>20380.711120000004</v>
          </cell>
          <cell r="Y199">
            <v>20245.359920000003</v>
          </cell>
          <cell r="Z199">
            <v>20598.658639999998</v>
          </cell>
        </row>
        <row r="200">
          <cell r="E200" t="str">
            <v>Regulatory add-on (Record Bank)</v>
          </cell>
          <cell r="I200" t="str">
            <v>Solvency Analysis, DNB Reporting, Frank Nijssen</v>
          </cell>
          <cell r="J200" t="str">
            <v>Regulatory add-on (Record Bank)</v>
          </cell>
          <cell r="K200" t="str">
            <v>Less urgent</v>
          </cell>
          <cell r="L200" t="str">
            <v>Must be positive</v>
          </cell>
          <cell r="M200">
            <v>-100000000000</v>
          </cell>
          <cell r="N200">
            <v>-1E-8</v>
          </cell>
          <cell r="O200">
            <v>0</v>
          </cell>
          <cell r="P200">
            <v>0</v>
          </cell>
          <cell r="R200">
            <v>0.2</v>
          </cell>
        </row>
        <row r="201">
          <cell r="D201" t="str">
            <v>total Basel I required capital</v>
          </cell>
          <cell r="R201">
            <v>0.2</v>
          </cell>
          <cell r="S201">
            <v>15941.149520000001</v>
          </cell>
          <cell r="T201">
            <v>17589.47408</v>
          </cell>
          <cell r="U201">
            <v>19180.88</v>
          </cell>
          <cell r="V201">
            <v>19126.84448</v>
          </cell>
          <cell r="W201">
            <v>19453.906800000001</v>
          </cell>
          <cell r="X201">
            <v>20380.711120000004</v>
          </cell>
          <cell r="Y201">
            <v>20245.359920000003</v>
          </cell>
          <cell r="Z201">
            <v>20598.658639999998</v>
          </cell>
        </row>
        <row r="202">
          <cell r="C202" t="str">
            <v>total Basel I required floor</v>
          </cell>
          <cell r="R202">
            <v>0.2</v>
          </cell>
          <cell r="S202">
            <v>15941.149520000001</v>
          </cell>
          <cell r="T202">
            <v>17589.47408</v>
          </cell>
          <cell r="U202">
            <v>19180.88</v>
          </cell>
          <cell r="V202">
            <v>19126.84448</v>
          </cell>
          <cell r="W202">
            <v>19453.906800000001</v>
          </cell>
          <cell r="X202">
            <v>20380.711120000004</v>
          </cell>
          <cell r="Y202">
            <v>20245.359920000003</v>
          </cell>
          <cell r="Z202">
            <v>20598.658639999998</v>
          </cell>
        </row>
        <row r="203">
          <cell r="B203" t="str">
            <v>BIS ratio after Basel I floor</v>
          </cell>
          <cell r="I203">
            <v>0.1</v>
          </cell>
          <cell r="J203" t="str">
            <v>ING Bank; BIS ratio after Basel I floor</v>
          </cell>
          <cell r="K203" t="str">
            <v>Less urgent</v>
          </cell>
          <cell r="L203" t="str">
            <v>No restriction</v>
          </cell>
          <cell r="M203">
            <v>-100000000000</v>
          </cell>
          <cell r="N203">
            <v>-100000000000</v>
          </cell>
          <cell r="O203">
            <v>0</v>
          </cell>
          <cell r="P203">
            <v>0</v>
          </cell>
          <cell r="R203">
            <v>0.2</v>
          </cell>
          <cell r="S203">
            <v>0.10377670681304794</v>
          </cell>
          <cell r="T203">
            <v>0.10750520404416776</v>
          </cell>
          <cell r="U203">
            <v>0.10472095128065032</v>
          </cell>
          <cell r="V203">
            <v>0.10410080983729524</v>
          </cell>
          <cell r="W203">
            <v>0.10573094757501357</v>
          </cell>
          <cell r="X203">
            <v>0.10072268763897771</v>
          </cell>
          <cell r="Y203">
            <v>0.10259338476606346</v>
          </cell>
          <cell r="Z203">
            <v>0.10301253285879008</v>
          </cell>
        </row>
        <row r="204">
          <cell r="R204">
            <v>0.2</v>
          </cell>
        </row>
        <row r="205">
          <cell r="B205" t="str">
            <v>Hybrid ratio</v>
          </cell>
          <cell r="I205">
            <v>0.25</v>
          </cell>
          <cell r="J205" t="str">
            <v>ING Bank; Hybrid ratio</v>
          </cell>
          <cell r="K205" t="str">
            <v>Less urgent</v>
          </cell>
          <cell r="L205" t="str">
            <v>No restriction</v>
          </cell>
          <cell r="M205">
            <v>-100000000000</v>
          </cell>
          <cell r="N205">
            <v>-100000000000</v>
          </cell>
          <cell r="O205">
            <v>0</v>
          </cell>
          <cell r="P205">
            <v>0</v>
          </cell>
          <cell r="R205">
            <v>0.2</v>
          </cell>
          <cell r="S205">
            <v>3.5471090848132235E-2</v>
          </cell>
          <cell r="T205">
            <v>0.15090521398037413</v>
          </cell>
          <cell r="U205">
            <v>0.16036559706923531</v>
          </cell>
          <cell r="V205">
            <v>0.18230854131456564</v>
          </cell>
          <cell r="W205">
            <v>0.18389693567195686</v>
          </cell>
          <cell r="X205">
            <v>0.19075033983556239</v>
          </cell>
          <cell r="Y205">
            <v>0.16998140975899634</v>
          </cell>
          <cell r="Z205">
            <v>0.20762145382552308</v>
          </cell>
        </row>
        <row r="206">
          <cell r="B206" t="str">
            <v>room under the hybrid constraint</v>
          </cell>
          <cell r="J206" t="str">
            <v>ING Bank; room under the hybrid constraint</v>
          </cell>
          <cell r="K206" t="str">
            <v>Less urgent</v>
          </cell>
          <cell r="L206" t="str">
            <v>No restriction</v>
          </cell>
          <cell r="M206">
            <v>-100000000000</v>
          </cell>
          <cell r="N206">
            <v>-100000000000</v>
          </cell>
          <cell r="O206">
            <v>0</v>
          </cell>
          <cell r="P206">
            <v>0</v>
          </cell>
          <cell r="R206">
            <v>0.2</v>
          </cell>
          <cell r="S206">
            <v>4003.96756041046</v>
          </cell>
          <cell r="T206">
            <v>2098.4311887515978</v>
          </cell>
          <cell r="U206">
            <v>1979.0081041740432</v>
          </cell>
          <cell r="V206">
            <v>1520.4404173531027</v>
          </cell>
          <cell r="W206">
            <v>1505.6515305546145</v>
          </cell>
          <cell r="X206">
            <v>1317.238444775777</v>
          </cell>
          <cell r="Y206">
            <v>1803.8324069395319</v>
          </cell>
          <cell r="Z206">
            <v>1003.5239734116136</v>
          </cell>
        </row>
        <row r="207">
          <cell r="B207" t="str">
            <v>Dated (step-up) hybrid ratio</v>
          </cell>
          <cell r="I207">
            <v>0.15</v>
          </cell>
          <cell r="J207" t="str">
            <v>ING Bank; Dated (step-up) hybrid ratio</v>
          </cell>
          <cell r="K207" t="str">
            <v>Less urgent</v>
          </cell>
          <cell r="L207" t="str">
            <v>No restriction</v>
          </cell>
          <cell r="M207">
            <v>-100000000000</v>
          </cell>
          <cell r="N207">
            <v>-100000000000</v>
          </cell>
          <cell r="O207">
            <v>0</v>
          </cell>
          <cell r="P207">
            <v>0</v>
          </cell>
          <cell r="R207">
            <v>0.2</v>
          </cell>
          <cell r="S207">
            <v>3.5471090848132235E-2</v>
          </cell>
          <cell r="T207">
            <v>0.15090521398037413</v>
          </cell>
          <cell r="U207">
            <v>0.16036559706923531</v>
          </cell>
          <cell r="V207">
            <v>0.14669177769115357</v>
          </cell>
          <cell r="W207">
            <v>0.14877429913270732</v>
          </cell>
          <cell r="X207">
            <v>0.15476617286902766</v>
          </cell>
          <cell r="Y207">
            <v>0.13449315045811505</v>
          </cell>
          <cell r="Z207">
            <v>0.12824090412915193</v>
          </cell>
        </row>
        <row r="208">
          <cell r="B208" t="str">
            <v>room under the dated hybrid constraint</v>
          </cell>
          <cell r="J208" t="str">
            <v>ING Bank; room under the dated hybrid constraint</v>
          </cell>
          <cell r="K208" t="str">
            <v>Less urgent</v>
          </cell>
          <cell r="L208" t="str">
            <v>No restriction</v>
          </cell>
          <cell r="M208">
            <v>-100000000000</v>
          </cell>
          <cell r="N208">
            <v>-100000000000</v>
          </cell>
          <cell r="O208">
            <v>0</v>
          </cell>
          <cell r="P208">
            <v>0</v>
          </cell>
          <cell r="R208">
            <v>0.2</v>
          </cell>
          <cell r="S208">
            <v>1886.0890238915824</v>
          </cell>
          <cell r="T208">
            <v>-16.913656983884614</v>
          </cell>
          <cell r="U208">
            <v>-201.93402572878554</v>
          </cell>
          <cell r="V208">
            <v>65.565074135090669</v>
          </cell>
          <cell r="W208">
            <v>24.633703430542003</v>
          </cell>
          <cell r="X208">
            <v>-93.495489903726224</v>
          </cell>
          <cell r="Y208">
            <v>308.44035906429247</v>
          </cell>
          <cell r="Z208">
            <v>454.63710901913146</v>
          </cell>
        </row>
        <row r="209">
          <cell r="R209">
            <v>0.2</v>
          </cell>
        </row>
        <row r="210">
          <cell r="A210" t="str">
            <v>III</v>
          </cell>
          <cell r="B210" t="str">
            <v>available capital</v>
          </cell>
          <cell r="I210" t="str">
            <v>Basel III (fully loaded)</v>
          </cell>
          <cell r="R210">
            <v>0.2</v>
          </cell>
        </row>
        <row r="211">
          <cell r="C211" t="str">
            <v>IFRS Equity</v>
          </cell>
          <cell r="J211" t="str">
            <v>ING Bank; IFRS Equity</v>
          </cell>
          <cell r="K211" t="str">
            <v>Urgent</v>
          </cell>
          <cell r="L211" t="str">
            <v>Must be positive</v>
          </cell>
          <cell r="M211">
            <v>-100000000000</v>
          </cell>
          <cell r="N211">
            <v>0</v>
          </cell>
          <cell r="O211">
            <v>-100000000000</v>
          </cell>
          <cell r="P211">
            <v>-100000000000</v>
          </cell>
          <cell r="R211">
            <v>0.2</v>
          </cell>
          <cell r="S211">
            <v>14010</v>
          </cell>
          <cell r="T211">
            <v>16104</v>
          </cell>
          <cell r="U211">
            <v>0</v>
          </cell>
          <cell r="V211">
            <v>0</v>
          </cell>
          <cell r="W211">
            <v>16546</v>
          </cell>
          <cell r="X211">
            <v>0</v>
          </cell>
          <cell r="Y211">
            <v>0</v>
          </cell>
          <cell r="Z211">
            <v>0</v>
          </cell>
        </row>
        <row r="212">
          <cell r="C212" t="str">
            <v>Adjustment: Own Credit Risk</v>
          </cell>
          <cell r="J212" t="str">
            <v>ING Bank; Adjustment: Own Credit Risk</v>
          </cell>
          <cell r="R212">
            <v>0.5</v>
          </cell>
        </row>
        <row r="213">
          <cell r="C213" t="str">
            <v>Own credit risk adjustments to derivatives (DVA)</v>
          </cell>
          <cell r="I213" t="str">
            <v>Edwin Zeldenthuis, Serge Fontenoy</v>
          </cell>
          <cell r="J213" t="str">
            <v>ING Bank; Own credit risk adjustments to derivatives (DVA)</v>
          </cell>
          <cell r="K213" t="str">
            <v>Less urgent</v>
          </cell>
          <cell r="L213" t="str">
            <v>Must be positive</v>
          </cell>
          <cell r="M213">
            <v>-100000000000</v>
          </cell>
          <cell r="N213">
            <v>-1E-8</v>
          </cell>
          <cell r="O213">
            <v>0</v>
          </cell>
          <cell r="P213">
            <v>0</v>
          </cell>
          <cell r="R213">
            <v>0.25</v>
          </cell>
        </row>
        <row r="214">
          <cell r="E214" t="str">
            <v>Deferred tax assets (not used yet)</v>
          </cell>
          <cell r="I214" t="str">
            <v>Gaudi download; Balance sheet S2228 Legal Bank</v>
          </cell>
          <cell r="J214" t="str">
            <v>ING Bank; Deferred tax assets (not used yet)</v>
          </cell>
          <cell r="K214" t="str">
            <v>Less urgent</v>
          </cell>
          <cell r="L214" t="str">
            <v>Must be positive</v>
          </cell>
          <cell r="M214">
            <v>-100000000000</v>
          </cell>
          <cell r="N214">
            <v>-1E-8</v>
          </cell>
          <cell r="O214">
            <v>0</v>
          </cell>
          <cell r="P214">
            <v>0</v>
          </cell>
          <cell r="R214">
            <v>0.2</v>
          </cell>
        </row>
        <row r="215">
          <cell r="E215" t="str">
            <v>Deferred tax liabilities (not used yet)</v>
          </cell>
          <cell r="I215" t="str">
            <v>Gaudi download; Balance sheet S2228 Legal Bank</v>
          </cell>
          <cell r="J215" t="str">
            <v>ING Bank; Deferred tax liabilities (not used yet)</v>
          </cell>
          <cell r="K215" t="str">
            <v>Less urgent</v>
          </cell>
          <cell r="L215" t="str">
            <v>Must be positive</v>
          </cell>
          <cell r="M215">
            <v>-100000000000</v>
          </cell>
          <cell r="N215">
            <v>-1E-8</v>
          </cell>
          <cell r="O215">
            <v>0</v>
          </cell>
          <cell r="P215">
            <v>0</v>
          </cell>
          <cell r="R215">
            <v>0.2</v>
          </cell>
        </row>
        <row r="216">
          <cell r="D216" t="str">
            <v>DTA (loss carry forward)</v>
          </cell>
          <cell r="I216" t="str">
            <v>from Basel III overview Frank Nijssen (bad DTA)</v>
          </cell>
          <cell r="J216" t="str">
            <v>ING Bank; DTA (loss carry forward)</v>
          </cell>
          <cell r="K216" t="str">
            <v>Urgent</v>
          </cell>
          <cell r="L216" t="str">
            <v>Must be positive</v>
          </cell>
          <cell r="M216">
            <v>-100000000000</v>
          </cell>
          <cell r="N216">
            <v>0</v>
          </cell>
          <cell r="O216">
            <v>-100000000000</v>
          </cell>
          <cell r="P216">
            <v>-100000000000</v>
          </cell>
          <cell r="R216">
            <v>0.2</v>
          </cell>
        </row>
        <row r="217">
          <cell r="C217" t="str">
            <v>deduct DTA (loss carry forward)</v>
          </cell>
          <cell r="I217" t="str">
            <v>from above</v>
          </cell>
          <cell r="J217" t="str">
            <v>ING Bank; deduct DTA (loss carry forward)</v>
          </cell>
          <cell r="K217" t="str">
            <v>Less urgent</v>
          </cell>
          <cell r="L217" t="str">
            <v>Must be positive</v>
          </cell>
          <cell r="M217">
            <v>-100000000000</v>
          </cell>
          <cell r="N217">
            <v>-1E-8</v>
          </cell>
          <cell r="O217">
            <v>0</v>
          </cell>
          <cell r="P217">
            <v>0</v>
          </cell>
          <cell r="R217">
            <v>0.2</v>
          </cell>
        </row>
        <row r="218">
          <cell r="D218" t="str">
            <v>DTA (arising from timing differences)</v>
          </cell>
          <cell r="I218" t="str">
            <v>from Basel III overview Frank Nijssen (good DTA)</v>
          </cell>
          <cell r="J218" t="str">
            <v>ING Bank; DTA (arising from timing differences)</v>
          </cell>
          <cell r="K218" t="str">
            <v>Urgent</v>
          </cell>
          <cell r="L218" t="str">
            <v>Must be positive</v>
          </cell>
          <cell r="M218">
            <v>-100000000000</v>
          </cell>
          <cell r="N218">
            <v>0</v>
          </cell>
          <cell r="O218">
            <v>-100000000000</v>
          </cell>
          <cell r="P218">
            <v>-100000000000</v>
          </cell>
          <cell r="R218">
            <v>0.2</v>
          </cell>
        </row>
        <row r="219">
          <cell r="D219" t="str">
            <v>Idem as % of common equity</v>
          </cell>
          <cell r="J219" t="str">
            <v xml:space="preserve">ING Bank; </v>
          </cell>
          <cell r="R219">
            <v>0.2</v>
          </cell>
        </row>
        <row r="220">
          <cell r="D220" t="str">
            <v>common equity, used for threshold</v>
          </cell>
          <cell r="J220" t="str">
            <v>ING Bank; common equity, used for threshold</v>
          </cell>
          <cell r="R220">
            <v>0.2</v>
          </cell>
        </row>
        <row r="221">
          <cell r="C221" t="str">
            <v>Idem, exceeding 10% of ING's common equity</v>
          </cell>
          <cell r="I221">
            <v>0.1</v>
          </cell>
          <cell r="J221" t="str">
            <v>ING Bank; Idem, exceeding 10% of ING's common equity</v>
          </cell>
          <cell r="R221">
            <v>0.2</v>
          </cell>
        </row>
        <row r="222">
          <cell r="E222" t="str">
            <v>Bank of Beijing (since 2005)</v>
          </cell>
          <cell r="H222">
            <v>0.1368</v>
          </cell>
          <cell r="I222" t="str">
            <v>GF&amp;C/RegRep, Theo Wisch, HLB00031_TIER123, [Capital] sheet</v>
          </cell>
          <cell r="J222" t="str">
            <v>ING Bank; Bank of Beijing (since 2005)</v>
          </cell>
          <cell r="K222" t="str">
            <v>Less urgent</v>
          </cell>
          <cell r="L222" t="str">
            <v>Must be positive</v>
          </cell>
          <cell r="M222">
            <v>-100000000000</v>
          </cell>
          <cell r="N222">
            <v>-1E-8</v>
          </cell>
          <cell r="O222">
            <v>0</v>
          </cell>
          <cell r="P222">
            <v>0</v>
          </cell>
          <cell r="R222">
            <v>0.2</v>
          </cell>
        </row>
        <row r="223">
          <cell r="E223" t="str">
            <v>Thai Military Bank (since end 2007)</v>
          </cell>
          <cell r="H223">
            <v>0.30120000000000002</v>
          </cell>
          <cell r="I223" t="str">
            <v>GF&amp;C/RegRep, Theo Wisch, HLB00031_TIER123, [Capital] sheet</v>
          </cell>
          <cell r="J223" t="str">
            <v>ING Bank; Thai Military Bank (since end 2007)</v>
          </cell>
          <cell r="K223" t="str">
            <v>Less urgent</v>
          </cell>
          <cell r="L223" t="str">
            <v>Must be positive</v>
          </cell>
          <cell r="M223">
            <v>-100000000000</v>
          </cell>
          <cell r="N223">
            <v>-1E-8</v>
          </cell>
          <cell r="O223">
            <v>0</v>
          </cell>
          <cell r="P223">
            <v>0</v>
          </cell>
          <cell r="R223">
            <v>0.2</v>
          </cell>
        </row>
        <row r="224">
          <cell r="E224" t="str">
            <v>Vysya</v>
          </cell>
          <cell r="I224" t="str">
            <v>GF&amp;C/RegRep, Theo Wisch, HLB00031_TIER123, [Capital] sheet</v>
          </cell>
          <cell r="J224" t="str">
            <v>ING Bank; Vysya</v>
          </cell>
          <cell r="K224" t="str">
            <v>Less urgent</v>
          </cell>
          <cell r="L224" t="str">
            <v>Must be positive</v>
          </cell>
          <cell r="M224">
            <v>-100000000000</v>
          </cell>
          <cell r="N224">
            <v>-1E-8</v>
          </cell>
          <cell r="O224">
            <v>0</v>
          </cell>
          <cell r="P224">
            <v>0</v>
          </cell>
          <cell r="R224">
            <v>0.2</v>
          </cell>
        </row>
        <row r="225">
          <cell r="E225" t="str">
            <v>other</v>
          </cell>
          <cell r="J225" t="str">
            <v>ING Bank; other</v>
          </cell>
          <cell r="K225" t="str">
            <v>Less urgent</v>
          </cell>
          <cell r="L225" t="str">
            <v>Must be positive</v>
          </cell>
          <cell r="M225">
            <v>-100000000000</v>
          </cell>
          <cell r="N225">
            <v>-1E-8</v>
          </cell>
          <cell r="O225">
            <v>0</v>
          </cell>
          <cell r="P225">
            <v>0</v>
          </cell>
          <cell r="R225">
            <v>0.2</v>
          </cell>
        </row>
        <row r="226">
          <cell r="D226" t="str">
            <v>Significant investments in unconsolidated FIs (≥10%)</v>
          </cell>
          <cell r="I226" t="str">
            <v>GF&amp;C/RegRep, Theo Wisch, HLB00031_TIER123, [Capital] sheet</v>
          </cell>
          <cell r="J226" t="str">
            <v>ING Bank; Significant investments in unconsolidated FIs (≥10%)</v>
          </cell>
          <cell r="K226" t="str">
            <v>Urgent</v>
          </cell>
          <cell r="L226" t="str">
            <v>Must be positive</v>
          </cell>
          <cell r="M226">
            <v>-100000000000</v>
          </cell>
          <cell r="N226">
            <v>0</v>
          </cell>
          <cell r="O226">
            <v>-100000000000</v>
          </cell>
          <cell r="P226">
            <v>-100000000000</v>
          </cell>
          <cell r="R226">
            <v>0.2</v>
          </cell>
        </row>
        <row r="227">
          <cell r="D227" t="str">
            <v>Idem as % of common equity</v>
          </cell>
          <cell r="I227">
            <v>0.1</v>
          </cell>
          <cell r="J227" t="str">
            <v xml:space="preserve">ING Bank; </v>
          </cell>
          <cell r="R227">
            <v>0.2</v>
          </cell>
        </row>
        <row r="228">
          <cell r="C228" t="str">
            <v>Idem, exceeding 10% of ING's common equity</v>
          </cell>
          <cell r="I228">
            <v>0.1</v>
          </cell>
          <cell r="J228" t="str">
            <v>ING Bank; Idem, exceeding 10% of ING's common equity</v>
          </cell>
          <cell r="R228">
            <v>0.2</v>
          </cell>
        </row>
        <row r="229">
          <cell r="D229" t="str">
            <v>Sum of significant investments and DTAs as % of common equity</v>
          </cell>
          <cell r="I229">
            <v>0.15</v>
          </cell>
          <cell r="J229" t="str">
            <v>ING Bank; Sum of significant investments and DTAs as % of common equity</v>
          </cell>
          <cell r="R229">
            <v>0.2</v>
          </cell>
        </row>
        <row r="230">
          <cell r="C230" t="str">
            <v>Excess of (sum sign. inv. and DTA) over 15% of common equity</v>
          </cell>
          <cell r="I230">
            <v>0.15</v>
          </cell>
          <cell r="J230" t="str">
            <v>ING Bank; Excess of (sum sign. inv. and DTA) over 15% of common equity</v>
          </cell>
          <cell r="R230">
            <v>0.2</v>
          </cell>
        </row>
        <row r="231">
          <cell r="E231" t="str">
            <v>Capital One (temporary 9.73% share resulting from the sale of ING Direct US in 2012)</v>
          </cell>
          <cell r="I231" t="str">
            <v>Frank Nijssen</v>
          </cell>
          <cell r="J231" t="str">
            <v>ING Bank; Capital One (temporary 9.73% share resulting from the sale of ING Direct US in 2012)</v>
          </cell>
          <cell r="K231" t="str">
            <v>Less urgent</v>
          </cell>
          <cell r="L231" t="str">
            <v>Must be positive</v>
          </cell>
          <cell r="M231">
            <v>-100000000000</v>
          </cell>
          <cell r="N231">
            <v>-1E-8</v>
          </cell>
          <cell r="O231">
            <v>0</v>
          </cell>
          <cell r="P231">
            <v>0</v>
          </cell>
          <cell r="R231">
            <v>0.2</v>
          </cell>
        </row>
        <row r="232">
          <cell r="E232" t="str">
            <v>Kookmin Bank (since 2002)</v>
          </cell>
          <cell r="H232">
            <v>5.0200000000000002E-2</v>
          </cell>
          <cell r="I232" t="str">
            <v>Frank Nijssen; sold in 13Q1</v>
          </cell>
          <cell r="J232" t="str">
            <v>ING Bank; Kookmin Bank (since 2002)</v>
          </cell>
          <cell r="K232" t="str">
            <v>Less urgent</v>
          </cell>
          <cell r="L232" t="str">
            <v>Must be positive</v>
          </cell>
          <cell r="M232">
            <v>-100000000000</v>
          </cell>
          <cell r="N232">
            <v>-1E-8</v>
          </cell>
          <cell r="O232">
            <v>0</v>
          </cell>
          <cell r="P232">
            <v>0</v>
          </cell>
          <cell r="R232">
            <v>0.2</v>
          </cell>
        </row>
        <row r="233">
          <cell r="E233" t="str">
            <v>Kotak</v>
          </cell>
          <cell r="J233" t="str">
            <v>ING Bank; Kotak</v>
          </cell>
          <cell r="K233" t="str">
            <v>Less urgent</v>
          </cell>
          <cell r="L233" t="str">
            <v>Must be positive</v>
          </cell>
          <cell r="M233">
            <v>-100000000000</v>
          </cell>
          <cell r="N233">
            <v>-1E-8</v>
          </cell>
          <cell r="O233">
            <v>0</v>
          </cell>
          <cell r="P233">
            <v>0</v>
          </cell>
          <cell r="R233">
            <v>0.2</v>
          </cell>
        </row>
        <row r="234">
          <cell r="E234" t="str">
            <v>other</v>
          </cell>
          <cell r="J234" t="str">
            <v>ING Bank; other</v>
          </cell>
          <cell r="K234" t="str">
            <v>Less urgent</v>
          </cell>
          <cell r="L234" t="str">
            <v>Must be positive</v>
          </cell>
          <cell r="M234">
            <v>-100000000000</v>
          </cell>
          <cell r="N234">
            <v>-1E-8</v>
          </cell>
          <cell r="O234">
            <v>0</v>
          </cell>
          <cell r="P234">
            <v>0</v>
          </cell>
          <cell r="R234">
            <v>0.2</v>
          </cell>
        </row>
        <row r="235">
          <cell r="D235" t="str">
            <v>Investments in unconsolidated FIs (&lt;10%)</v>
          </cell>
          <cell r="I235" t="str">
            <v>Frank Nijssen</v>
          </cell>
          <cell r="J235" t="str">
            <v>ING Bank; Investments in unconsolidated FIs (&lt;10%)</v>
          </cell>
          <cell r="K235" t="str">
            <v>Less urgent</v>
          </cell>
          <cell r="L235" t="str">
            <v>Must be positive</v>
          </cell>
          <cell r="M235">
            <v>-100000000000</v>
          </cell>
          <cell r="N235">
            <v>-1E-8</v>
          </cell>
          <cell r="O235">
            <v>0</v>
          </cell>
          <cell r="P235">
            <v>0</v>
          </cell>
          <cell r="R235">
            <v>0.2</v>
          </cell>
        </row>
        <row r="236">
          <cell r="D236" t="str">
            <v>Idem as % of common equity</v>
          </cell>
          <cell r="J236" t="str">
            <v>ING Bank; Idem as % of common equity</v>
          </cell>
          <cell r="R236">
            <v>1</v>
          </cell>
        </row>
        <row r="237">
          <cell r="C237" t="str">
            <v>Idem, exceeding 10% of ING's common equity</v>
          </cell>
          <cell r="I237">
            <v>0.1</v>
          </cell>
          <cell r="J237" t="str">
            <v>ING Bank; Idem, exceeding 10% of ING's common equity</v>
          </cell>
          <cell r="R237">
            <v>0.2</v>
          </cell>
        </row>
        <row r="238">
          <cell r="C238" t="str">
            <v>Revaluation reserve cashflow hedge</v>
          </cell>
          <cell r="I238" t="str">
            <v>from above</v>
          </cell>
          <cell r="J238" t="str">
            <v>ING Bank; Revaluation reserve cashflow hedge</v>
          </cell>
          <cell r="R238">
            <v>0.2</v>
          </cell>
        </row>
        <row r="239">
          <cell r="C239" t="str">
            <v>Impact forecast on revaluation reserves</v>
          </cell>
          <cell r="J239" t="str">
            <v>ING Bank; Impact forecast on revaluation reserves</v>
          </cell>
          <cell r="R239">
            <v>0.2</v>
          </cell>
        </row>
        <row r="240">
          <cell r="C240" t="str">
            <v>Goodwill</v>
          </cell>
          <cell r="I240" t="str">
            <v>from above</v>
          </cell>
          <cell r="J240" t="str">
            <v>ING Bank; Goodwill</v>
          </cell>
          <cell r="R240">
            <v>0.2</v>
          </cell>
        </row>
        <row r="241">
          <cell r="D241" t="str">
            <v>Basel Local capital surplus</v>
          </cell>
          <cell r="R241">
            <v>0.2</v>
          </cell>
        </row>
        <row r="242">
          <cell r="F242" t="str">
            <v>Risk Weighted Assets Bank Śląski consolidated</v>
          </cell>
          <cell r="I242" t="str">
            <v>Local solvency report, Amin Saadani</v>
          </cell>
          <cell r="J242" t="str">
            <v>ING Bank; Risk Weighted Assets Bank Śląski consolidated</v>
          </cell>
          <cell r="K242" t="str">
            <v>Less urgent</v>
          </cell>
          <cell r="L242" t="str">
            <v>Must be positive</v>
          </cell>
          <cell r="M242">
            <v>-100000000000</v>
          </cell>
          <cell r="N242">
            <v>-1E-8</v>
          </cell>
          <cell r="O242">
            <v>0</v>
          </cell>
          <cell r="P242">
            <v>0</v>
          </cell>
          <cell r="R242">
            <v>0.2</v>
          </cell>
        </row>
        <row r="243">
          <cell r="F243" t="str">
            <v>ING share in Bank Śląski (since 2001)</v>
          </cell>
          <cell r="I243" t="str">
            <v>Eagle</v>
          </cell>
          <cell r="J243" t="str">
            <v>ING Bank; ING share in Bank Śląski (since 2001)</v>
          </cell>
          <cell r="K243" t="str">
            <v>Less urgent</v>
          </cell>
          <cell r="L243" t="str">
            <v>No restriction</v>
          </cell>
          <cell r="M243">
            <v>-100000000000</v>
          </cell>
          <cell r="N243">
            <v>-100000000000</v>
          </cell>
          <cell r="O243">
            <v>0</v>
          </cell>
          <cell r="P243">
            <v>0</v>
          </cell>
          <cell r="R243">
            <v>0.2</v>
          </cell>
        </row>
        <row r="244">
          <cell r="F244" t="str">
            <v>Available CET1 capital Bank Śląski consolidated</v>
          </cell>
          <cell r="I244" t="str">
            <v>Local solvency report, Amin Saadani</v>
          </cell>
          <cell r="J244" t="str">
            <v>ING Bank; Available CET1 capital Bank Śląski consolidated</v>
          </cell>
          <cell r="K244" t="str">
            <v>Less urgent</v>
          </cell>
          <cell r="L244" t="str">
            <v>No restriction</v>
          </cell>
          <cell r="M244">
            <v>-100000000000</v>
          </cell>
          <cell r="N244">
            <v>-100000000000</v>
          </cell>
          <cell r="O244">
            <v>0</v>
          </cell>
          <cell r="P244">
            <v>0</v>
          </cell>
          <cell r="R244">
            <v>0.2</v>
          </cell>
        </row>
        <row r="245">
          <cell r="E245" t="str">
            <v>third party share in available CET1 capital Bank Śląski</v>
          </cell>
          <cell r="J245" t="str">
            <v>ING Bank; third party share in available CET1 capital Bank Śląski</v>
          </cell>
          <cell r="R245">
            <v>0.2</v>
          </cell>
        </row>
        <row r="246">
          <cell r="E246" t="str">
            <v>local CET1 capital requirement Bank Śląski</v>
          </cell>
          <cell r="J246" t="str">
            <v>ING Bank; local CET1 capital requirement Bank Śląski</v>
          </cell>
          <cell r="K246" t="str">
            <v>Less urgent</v>
          </cell>
          <cell r="L246" t="str">
            <v>Must be positive</v>
          </cell>
          <cell r="M246">
            <v>-100000000000</v>
          </cell>
          <cell r="N246">
            <v>-1E-8</v>
          </cell>
          <cell r="O246">
            <v>0</v>
          </cell>
          <cell r="P246">
            <v>0</v>
          </cell>
          <cell r="R246">
            <v>0.2</v>
          </cell>
        </row>
        <row r="247">
          <cell r="E247" t="str">
            <v>third party share in required CET1 capital Bank Śląski</v>
          </cell>
          <cell r="J247" t="str">
            <v>ING Bank; third party share in required CET1 capital Bank Śląski</v>
          </cell>
          <cell r="R247">
            <v>0.2</v>
          </cell>
        </row>
        <row r="248">
          <cell r="D248" t="str">
            <v>counts for ING Bank CET1 capital, Bank Śląski</v>
          </cell>
          <cell r="J248" t="str">
            <v>ING Bank; counts for ING Bank CET1 capital, Bank Śląski</v>
          </cell>
          <cell r="R248">
            <v>0.2</v>
          </cell>
        </row>
        <row r="249">
          <cell r="F249" t="str">
            <v>Risk Weighted Assets Vysya Bank</v>
          </cell>
          <cell r="I249" t="str">
            <v>Local solvency report, Amin Saadani</v>
          </cell>
          <cell r="J249" t="str">
            <v>ING Bank; Risk Weighted Assets Vysya Bank</v>
          </cell>
          <cell r="K249" t="str">
            <v>Less urgent</v>
          </cell>
          <cell r="L249" t="str">
            <v>Must be positive</v>
          </cell>
          <cell r="M249">
            <v>-100000000000</v>
          </cell>
          <cell r="N249">
            <v>-1E-8</v>
          </cell>
          <cell r="O249">
            <v>0</v>
          </cell>
          <cell r="P249">
            <v>0</v>
          </cell>
          <cell r="R249">
            <v>0.2</v>
          </cell>
        </row>
        <row r="250">
          <cell r="F250" t="str">
            <v>ING share in Vysya Bank</v>
          </cell>
          <cell r="I250" t="str">
            <v>Eagle</v>
          </cell>
          <cell r="J250" t="str">
            <v>ING Bank; ING share in Vysya Bank</v>
          </cell>
          <cell r="K250" t="str">
            <v>Less urgent</v>
          </cell>
          <cell r="L250" t="str">
            <v>No restriction</v>
          </cell>
          <cell r="M250">
            <v>-100000000000</v>
          </cell>
          <cell r="N250">
            <v>-100000000000</v>
          </cell>
          <cell r="O250">
            <v>0</v>
          </cell>
          <cell r="P250">
            <v>0</v>
          </cell>
          <cell r="R250">
            <v>0.2</v>
          </cell>
        </row>
        <row r="251">
          <cell r="F251" t="str">
            <v>Available CET1 capital Vysya Bank</v>
          </cell>
          <cell r="I251" t="str">
            <v>Local solvency report, Amin Saadani</v>
          </cell>
          <cell r="J251" t="str">
            <v>ING Bank; Available CET1 capital Vysya Bank</v>
          </cell>
          <cell r="K251" t="str">
            <v>Less urgent</v>
          </cell>
          <cell r="L251" t="str">
            <v>No restriction</v>
          </cell>
          <cell r="M251">
            <v>-100000000000</v>
          </cell>
          <cell r="N251">
            <v>-100000000000</v>
          </cell>
          <cell r="O251">
            <v>0</v>
          </cell>
          <cell r="P251">
            <v>0</v>
          </cell>
          <cell r="R251">
            <v>0.2</v>
          </cell>
        </row>
        <row r="252">
          <cell r="E252" t="str">
            <v>third party share in available CET1 capital Vysya Bank</v>
          </cell>
          <cell r="J252" t="str">
            <v>ING Bank; third party share in available CET1 capital Vysya Bank</v>
          </cell>
          <cell r="R252">
            <v>0.2</v>
          </cell>
        </row>
        <row r="253">
          <cell r="E253" t="str">
            <v>local CET1 capital requirement</v>
          </cell>
          <cell r="J253" t="str">
            <v>ING Bank; local CET1 capital requirement</v>
          </cell>
          <cell r="K253" t="str">
            <v>Less urgent</v>
          </cell>
          <cell r="L253" t="str">
            <v>Must be positive</v>
          </cell>
          <cell r="M253">
            <v>-100000000000</v>
          </cell>
          <cell r="N253">
            <v>-1E-8</v>
          </cell>
          <cell r="O253">
            <v>0</v>
          </cell>
          <cell r="P253">
            <v>0</v>
          </cell>
          <cell r="R253">
            <v>0.2</v>
          </cell>
        </row>
        <row r="254">
          <cell r="E254" t="str">
            <v>third party share in required CET1 capital Vysya Bank</v>
          </cell>
          <cell r="J254" t="str">
            <v>ING Bank; third party share in required CET1 capital Vysya Bank</v>
          </cell>
          <cell r="R254">
            <v>0.2</v>
          </cell>
        </row>
        <row r="255">
          <cell r="D255" t="str">
            <v>counts for ING Bank CET1 capital, Vysya Bank</v>
          </cell>
          <cell r="J255" t="str">
            <v>ING Bank; counts for ING Bank CET1 capital, Vysya Bank</v>
          </cell>
          <cell r="R255">
            <v>0.2</v>
          </cell>
        </row>
        <row r="256">
          <cell r="D256" t="str">
            <v>counts for ING Bank CET1 capital, other entities</v>
          </cell>
          <cell r="J256" t="str">
            <v>ING Bank; counts for ING Bank CET1 capital, other entities</v>
          </cell>
          <cell r="R256">
            <v>0.2</v>
          </cell>
        </row>
        <row r="257">
          <cell r="D257" t="str">
            <v>Basel III Minorities impact from acquisitions and divestments</v>
          </cell>
          <cell r="J257" t="str">
            <v>ING Bank; Basel III Minorities impact from acquisitions and divestments</v>
          </cell>
          <cell r="K257" t="str">
            <v>Less urgent</v>
          </cell>
          <cell r="L257" t="str">
            <v>Must be positive</v>
          </cell>
          <cell r="M257">
            <v>-100000000000</v>
          </cell>
          <cell r="N257">
            <v>-1E-8</v>
          </cell>
          <cell r="O257">
            <v>0</v>
          </cell>
          <cell r="P257">
            <v>0</v>
          </cell>
          <cell r="R257">
            <v>0.2</v>
          </cell>
        </row>
        <row r="258">
          <cell r="C258" t="str">
            <v>Minorities, counting as CET1 capital</v>
          </cell>
          <cell r="I258" t="str">
            <v>temporary from Amin Saadani</v>
          </cell>
          <cell r="J258" t="str">
            <v>ING Bank; Minorities, counting as CET1 capital</v>
          </cell>
          <cell r="R258">
            <v>0.2</v>
          </cell>
        </row>
        <row r="259">
          <cell r="C259" t="str">
            <v>deductions Basel II - shortfall provisions</v>
          </cell>
          <cell r="I259" t="str">
            <v>from above</v>
          </cell>
          <cell r="J259" t="str">
            <v>ING Bank; deductions Basel II - shortfall provisions</v>
          </cell>
          <cell r="K259" t="str">
            <v>Less urgent</v>
          </cell>
          <cell r="L259" t="str">
            <v>Must be positive</v>
          </cell>
          <cell r="M259">
            <v>-100000000000</v>
          </cell>
          <cell r="N259">
            <v>-1E-8</v>
          </cell>
          <cell r="O259">
            <v>0</v>
          </cell>
          <cell r="P259">
            <v>0</v>
          </cell>
          <cell r="R259">
            <v>0.2</v>
          </cell>
        </row>
        <row r="260">
          <cell r="F260" t="str">
            <v>Defined benefit pension fund assets</v>
          </cell>
          <cell r="I260" t="str">
            <v>Gaudi download; Balance sheet S2228 Legal Bank</v>
          </cell>
          <cell r="J260" t="str">
            <v>ING Bank; Defined benefit pension fund assets</v>
          </cell>
          <cell r="K260" t="str">
            <v>Less urgent</v>
          </cell>
          <cell r="L260" t="str">
            <v>Must be positive</v>
          </cell>
          <cell r="M260">
            <v>-100000000000</v>
          </cell>
          <cell r="N260">
            <v>-1E-8</v>
          </cell>
          <cell r="O260">
            <v>0</v>
          </cell>
          <cell r="P260">
            <v>0</v>
          </cell>
          <cell r="R260">
            <v>0.2</v>
          </cell>
        </row>
        <row r="261">
          <cell r="F261" t="str">
            <v>Defined benefit pension fund liabilities</v>
          </cell>
          <cell r="I261" t="str">
            <v>Gaudi download; Balance sheet S2228 Legal Bank</v>
          </cell>
          <cell r="J261" t="str">
            <v>ING Bank; Defined benefit pension fund liabilities</v>
          </cell>
          <cell r="K261" t="str">
            <v>Less urgent</v>
          </cell>
          <cell r="L261" t="str">
            <v>Must be positive</v>
          </cell>
          <cell r="M261">
            <v>-100000000000</v>
          </cell>
          <cell r="N261">
            <v>-1E-8</v>
          </cell>
          <cell r="O261">
            <v>0</v>
          </cell>
          <cell r="P261">
            <v>0</v>
          </cell>
          <cell r="R261">
            <v>0.2</v>
          </cell>
        </row>
        <row r="262">
          <cell r="F262" t="str">
            <v>DTAs related to pensions</v>
          </cell>
          <cell r="I262" t="str">
            <v>from Basel III overview Frank Nijssen</v>
          </cell>
          <cell r="J262" t="str">
            <v>ING Bank; DTAs related to pensions</v>
          </cell>
          <cell r="K262" t="str">
            <v>Less urgent</v>
          </cell>
          <cell r="L262" t="str">
            <v>Must be positive</v>
          </cell>
          <cell r="M262">
            <v>-100000000000</v>
          </cell>
          <cell r="N262">
            <v>-1E-8</v>
          </cell>
          <cell r="O262">
            <v>0</v>
          </cell>
          <cell r="P262">
            <v>0</v>
          </cell>
          <cell r="R262">
            <v>0.2</v>
          </cell>
        </row>
        <row r="263">
          <cell r="F263" t="str">
            <v>Pensions payable</v>
          </cell>
          <cell r="I263" t="str">
            <v>from Basel III overview Frank Nijssen</v>
          </cell>
          <cell r="J263" t="str">
            <v>ING Bank; Pensions payable</v>
          </cell>
          <cell r="K263" t="str">
            <v>Less urgent</v>
          </cell>
          <cell r="L263" t="str">
            <v>Must be positive</v>
          </cell>
          <cell r="M263">
            <v>-100000000000</v>
          </cell>
          <cell r="N263">
            <v>-1E-8</v>
          </cell>
          <cell r="O263">
            <v>0</v>
          </cell>
          <cell r="P263">
            <v>0</v>
          </cell>
          <cell r="R263">
            <v>0.2</v>
          </cell>
        </row>
        <row r="264">
          <cell r="E264" t="str">
            <v>Deduction defined benefit pension fund assets (before tax)</v>
          </cell>
          <cell r="I264" t="str">
            <v>from above</v>
          </cell>
          <cell r="J264" t="str">
            <v>ING Bank; Deduction defined benefit pension fund assets (before tax)</v>
          </cell>
          <cell r="K264" t="str">
            <v>Less urgent</v>
          </cell>
          <cell r="L264" t="str">
            <v>Must be positive</v>
          </cell>
          <cell r="M264">
            <v>-100000000000</v>
          </cell>
          <cell r="N264">
            <v>-1E-8</v>
          </cell>
          <cell r="O264">
            <v>0</v>
          </cell>
          <cell r="P264">
            <v>0</v>
          </cell>
          <cell r="R264">
            <v>0.2</v>
          </cell>
        </row>
        <row r="265">
          <cell r="E265" t="str">
            <v>Deduction defined benefit pension fund assets (tax)</v>
          </cell>
          <cell r="I265">
            <v>0.25</v>
          </cell>
          <cell r="J265" t="str">
            <v>ING Bank; Deduction defined benefit pension fund assets (tax)</v>
          </cell>
          <cell r="K265" t="str">
            <v>Less urgent</v>
          </cell>
          <cell r="L265" t="str">
            <v>Must be positive</v>
          </cell>
          <cell r="M265">
            <v>-100000000000</v>
          </cell>
          <cell r="N265">
            <v>-1E-8</v>
          </cell>
          <cell r="O265">
            <v>0</v>
          </cell>
          <cell r="P265">
            <v>0</v>
          </cell>
          <cell r="R265">
            <v>0.2</v>
          </cell>
        </row>
        <row r="266">
          <cell r="D266" t="str">
            <v>Deduction defined benefit pension fund assets</v>
          </cell>
          <cell r="I266" t="str">
            <v>from above</v>
          </cell>
          <cell r="J266" t="str">
            <v>ING Bank; Deduction defined benefit pension fund assets</v>
          </cell>
          <cell r="K266" t="str">
            <v>Less urgent</v>
          </cell>
          <cell r="L266" t="str">
            <v>Must be positive</v>
          </cell>
          <cell r="M266">
            <v>-100000000000</v>
          </cell>
          <cell r="N266">
            <v>-1E-8</v>
          </cell>
          <cell r="O266">
            <v>0</v>
          </cell>
          <cell r="P266">
            <v>0</v>
          </cell>
          <cell r="R266">
            <v>0.2</v>
          </cell>
        </row>
        <row r="267">
          <cell r="E267" t="str">
            <v>Unrecognised actuarial gains/losses (before tax)</v>
          </cell>
          <cell r="I267" t="str">
            <v>ING Bank annual accounts (Summary of pension benefits)</v>
          </cell>
          <cell r="J267" t="str">
            <v>ING Bank; Unrecognised actuarial gains/losses (before tax)</v>
          </cell>
          <cell r="K267" t="str">
            <v>Less urgent</v>
          </cell>
          <cell r="L267" t="str">
            <v>No restriction</v>
          </cell>
          <cell r="M267">
            <v>-100000000000</v>
          </cell>
          <cell r="N267">
            <v>-100000000000</v>
          </cell>
          <cell r="O267">
            <v>0</v>
          </cell>
          <cell r="P267">
            <v>0</v>
          </cell>
          <cell r="R267">
            <v>0.5</v>
          </cell>
        </row>
        <row r="268">
          <cell r="E268" t="str">
            <v>Unrecognised actuarial gains/losses (tax)</v>
          </cell>
          <cell r="I268">
            <v>0.25</v>
          </cell>
          <cell r="J268" t="str">
            <v>ING Bank; Unrecognised actuarial gains/losses (tax)</v>
          </cell>
          <cell r="K268" t="str">
            <v>Less urgent</v>
          </cell>
          <cell r="L268" t="str">
            <v>No restriction</v>
          </cell>
          <cell r="M268">
            <v>-100000000000</v>
          </cell>
          <cell r="N268">
            <v>-100000000000</v>
          </cell>
          <cell r="O268">
            <v>0</v>
          </cell>
          <cell r="P268">
            <v>0</v>
          </cell>
          <cell r="R268">
            <v>0.5</v>
          </cell>
        </row>
        <row r="269">
          <cell r="D269" t="str">
            <v>Unrecognised actuarial gains/losses (after tax)</v>
          </cell>
          <cell r="I269" t="str">
            <v>from above</v>
          </cell>
          <cell r="J269" t="str">
            <v>ING Bank; Unrecognised actuarial gains/losses (after tax)</v>
          </cell>
          <cell r="K269" t="str">
            <v>Less urgent</v>
          </cell>
          <cell r="L269" t="str">
            <v>No restriction</v>
          </cell>
          <cell r="M269">
            <v>-100000000000</v>
          </cell>
          <cell r="N269">
            <v>-100000000000</v>
          </cell>
          <cell r="O269">
            <v>0</v>
          </cell>
          <cell r="P269">
            <v>0</v>
          </cell>
          <cell r="R269">
            <v>0.5</v>
          </cell>
        </row>
        <row r="270">
          <cell r="C270" t="str">
            <v>Unrecognised actuarial gains/losses</v>
          </cell>
          <cell r="I270" t="str">
            <v>phased out 2015-2019 (DNB ruling for IAS19R)</v>
          </cell>
          <cell r="J270" t="str">
            <v>ING Bank; Unrecognised actuarial gains/losses</v>
          </cell>
          <cell r="K270" t="str">
            <v>Less urgent</v>
          </cell>
          <cell r="L270" t="str">
            <v>No restriction</v>
          </cell>
          <cell r="M270">
            <v>-100000000000</v>
          </cell>
          <cell r="N270">
            <v>-100000000000</v>
          </cell>
          <cell r="O270">
            <v>0</v>
          </cell>
          <cell r="P270">
            <v>0</v>
          </cell>
          <cell r="R270">
            <v>0.5</v>
          </cell>
        </row>
        <row r="271">
          <cell r="D271" t="str">
            <v>Funded status (before tax)</v>
          </cell>
          <cell r="I271" t="str">
            <v>from above</v>
          </cell>
          <cell r="J271" t="str">
            <v>ING Bank; Funded status (before tax)</v>
          </cell>
          <cell r="K271" t="str">
            <v>Less urgent</v>
          </cell>
          <cell r="L271" t="str">
            <v>Must be positive</v>
          </cell>
          <cell r="M271">
            <v>-100000000000</v>
          </cell>
          <cell r="N271">
            <v>-1E-8</v>
          </cell>
          <cell r="O271">
            <v>0</v>
          </cell>
          <cell r="P271">
            <v>0</v>
          </cell>
          <cell r="R271">
            <v>0.5</v>
          </cell>
        </row>
        <row r="272">
          <cell r="D272" t="str">
            <v>Funded status (tax)</v>
          </cell>
          <cell r="I272">
            <v>0.25</v>
          </cell>
          <cell r="J272" t="str">
            <v>ING Bank; Funded status (tax)</v>
          </cell>
          <cell r="K272" t="str">
            <v>Less urgent</v>
          </cell>
          <cell r="L272" t="str">
            <v>Must be positive</v>
          </cell>
          <cell r="M272">
            <v>-100000000000</v>
          </cell>
          <cell r="N272">
            <v>-1E-8</v>
          </cell>
          <cell r="O272">
            <v>0</v>
          </cell>
          <cell r="P272">
            <v>0</v>
          </cell>
          <cell r="R272">
            <v>0.5</v>
          </cell>
        </row>
        <row r="273">
          <cell r="C273" t="str">
            <v>Funded status (after tax)</v>
          </cell>
          <cell r="I273" t="str">
            <v>from above</v>
          </cell>
          <cell r="J273" t="str">
            <v>ING Bank; Funded status (after tax)</v>
          </cell>
          <cell r="K273" t="str">
            <v>Less urgent</v>
          </cell>
          <cell r="L273" t="str">
            <v>No restriction</v>
          </cell>
          <cell r="M273">
            <v>-100000000000</v>
          </cell>
          <cell r="N273">
            <v>-100000000000</v>
          </cell>
          <cell r="O273">
            <v>0</v>
          </cell>
          <cell r="P273">
            <v>0</v>
          </cell>
          <cell r="R273">
            <v>0.5</v>
          </cell>
        </row>
        <row r="274">
          <cell r="D274" t="str">
            <v>Software intangibles</v>
          </cell>
          <cell r="I274" t="str">
            <v>GF&amp;C/RegRep, Theo Wisch, HLB00031_TIER123, [BIII quarter] sheet</v>
          </cell>
          <cell r="J274" t="str">
            <v>ING Bank; Software intangibles</v>
          </cell>
          <cell r="K274" t="str">
            <v>Less urgent</v>
          </cell>
          <cell r="L274" t="str">
            <v>Must be positive</v>
          </cell>
          <cell r="M274">
            <v>-100000000000</v>
          </cell>
          <cell r="N274">
            <v>-1E-8</v>
          </cell>
          <cell r="O274">
            <v>0</v>
          </cell>
          <cell r="P274">
            <v>0</v>
          </cell>
          <cell r="R274">
            <v>0.2</v>
          </cell>
        </row>
        <row r="275">
          <cell r="D275" t="str">
            <v>Other intangible assets</v>
          </cell>
          <cell r="I275" t="str">
            <v>Gaudi download; Balance sheet S2228 Legal Bank</v>
          </cell>
          <cell r="J275" t="str">
            <v>ING Bank; Other intangible assets</v>
          </cell>
          <cell r="K275" t="str">
            <v>Less urgent</v>
          </cell>
          <cell r="L275" t="str">
            <v>Must be positive</v>
          </cell>
          <cell r="M275">
            <v>-100000000000</v>
          </cell>
          <cell r="N275">
            <v>-1E-8</v>
          </cell>
          <cell r="O275">
            <v>0</v>
          </cell>
          <cell r="P275">
            <v>0</v>
          </cell>
          <cell r="R275">
            <v>0.2</v>
          </cell>
        </row>
        <row r="276">
          <cell r="C276" t="str">
            <v>deduct software intangibles</v>
          </cell>
          <cell r="I276" t="str">
            <v>from above</v>
          </cell>
          <cell r="J276" t="str">
            <v>ING Bank; deduct software intangibles</v>
          </cell>
          <cell r="K276" t="str">
            <v>Less urgent</v>
          </cell>
          <cell r="L276" t="str">
            <v>Must be positive</v>
          </cell>
          <cell r="M276">
            <v>-100000000000</v>
          </cell>
          <cell r="N276">
            <v>-1E-8</v>
          </cell>
          <cell r="O276">
            <v>0</v>
          </cell>
          <cell r="P276">
            <v>0</v>
          </cell>
          <cell r="R276">
            <v>0.2</v>
          </cell>
        </row>
        <row r="277">
          <cell r="C277" t="str">
            <v>other changes</v>
          </cell>
          <cell r="I277" t="str">
            <v>from above</v>
          </cell>
          <cell r="J277" t="str">
            <v>ING Bank; other changes</v>
          </cell>
          <cell r="K277" t="str">
            <v>Less urgent</v>
          </cell>
          <cell r="L277" t="str">
            <v>Must be positive</v>
          </cell>
          <cell r="M277">
            <v>-100000000000</v>
          </cell>
          <cell r="N277">
            <v>-1E-8</v>
          </cell>
          <cell r="O277">
            <v>0</v>
          </cell>
          <cell r="P277">
            <v>0</v>
          </cell>
          <cell r="R277">
            <v>0.2</v>
          </cell>
        </row>
        <row r="278">
          <cell r="C278" t="str">
            <v>ING shares held by ING Bank</v>
          </cell>
          <cell r="I278" t="str">
            <v>from below</v>
          </cell>
          <cell r="J278" t="str">
            <v>ING Bank; ING shares held by ING Bank</v>
          </cell>
          <cell r="K278" t="str">
            <v>Urgent</v>
          </cell>
          <cell r="L278" t="str">
            <v>Must be negative</v>
          </cell>
          <cell r="M278">
            <v>0</v>
          </cell>
          <cell r="N278">
            <v>100000000000</v>
          </cell>
          <cell r="O278">
            <v>-100000000000</v>
          </cell>
          <cell r="P278">
            <v>-100000000000</v>
          </cell>
          <cell r="R278">
            <v>0.2</v>
          </cell>
        </row>
        <row r="279">
          <cell r="C279" t="str">
            <v>prudent valuation adjustment</v>
          </cell>
          <cell r="I279" t="str">
            <v>Edwin Zeldenthuis, Serge Fontenoy</v>
          </cell>
          <cell r="J279" t="str">
            <v>ING Bank; prudent valuation adjustment</v>
          </cell>
          <cell r="K279" t="str">
            <v>Urgent</v>
          </cell>
          <cell r="L279" t="str">
            <v>Must be negative</v>
          </cell>
          <cell r="M279">
            <v>0</v>
          </cell>
          <cell r="N279">
            <v>100000000000</v>
          </cell>
          <cell r="O279">
            <v>-100000000000</v>
          </cell>
          <cell r="P279">
            <v>-100000000000</v>
          </cell>
          <cell r="R279">
            <v>0.2</v>
          </cell>
        </row>
        <row r="280">
          <cell r="C280" t="str">
            <v>Basel III CT1 impact from acquisitions and divestments</v>
          </cell>
          <cell r="J280" t="str">
            <v>ING Bank; Basel III CT1 impact from acquisitions and divestments</v>
          </cell>
          <cell r="K280" t="str">
            <v>Less urgent</v>
          </cell>
          <cell r="L280" t="str">
            <v>Must be positive</v>
          </cell>
          <cell r="M280">
            <v>-100000000000</v>
          </cell>
          <cell r="N280">
            <v>-1E-8</v>
          </cell>
          <cell r="O280">
            <v>0</v>
          </cell>
          <cell r="P280">
            <v>0</v>
          </cell>
          <cell r="R280">
            <v>0.2</v>
          </cell>
        </row>
        <row r="281">
          <cell r="C281" t="str">
            <v>deduct IAS19 before this was done in IFRS</v>
          </cell>
          <cell r="J281" t="str">
            <v>ING Bank; deduct IAS19 before this was done in IFRS</v>
          </cell>
          <cell r="K281" t="str">
            <v>Less urgent</v>
          </cell>
          <cell r="L281" t="str">
            <v>Must be positive</v>
          </cell>
          <cell r="M281">
            <v>-100000000000</v>
          </cell>
          <cell r="N281">
            <v>-1E-8</v>
          </cell>
          <cell r="O281">
            <v>0</v>
          </cell>
          <cell r="P281">
            <v>0</v>
          </cell>
          <cell r="R281">
            <v>0.2</v>
          </cell>
        </row>
        <row r="282">
          <cell r="B282" t="str">
            <v>Core Tier 1 equity (Basel III fully loaded)</v>
          </cell>
          <cell r="J282" t="str">
            <v>ING Bank; Core Tier 1 equity (Basel III fully loaded)</v>
          </cell>
          <cell r="R282">
            <v>0.2</v>
          </cell>
        </row>
        <row r="283">
          <cell r="B283" t="str">
            <v>Core Tier 1 equity (Basel III fully loaded)</v>
          </cell>
          <cell r="I283" t="str">
            <v>idem, as % of Basel II Core Tier 1 equity</v>
          </cell>
          <cell r="J283" t="str">
            <v>ING Bank; Core Tier 1 equity (Basel III fully loaded)</v>
          </cell>
          <cell r="R283">
            <v>0.2</v>
          </cell>
        </row>
        <row r="284">
          <cell r="D284" t="str">
            <v>Hybrid capital (assuming it is replaced by Basel III eligible hybrid capital)</v>
          </cell>
          <cell r="J284" t="str">
            <v>ING Bank; Hybrid capital (assuming it is replaced by Basel III eligible hybrid capital)</v>
          </cell>
          <cell r="R284">
            <v>0.2</v>
          </cell>
          <cell r="S284">
            <v>496.52432969215499</v>
          </cell>
          <cell r="T284">
            <v>2396.6766084363016</v>
          </cell>
          <cell r="U284">
            <v>2655.4939218694676</v>
          </cell>
          <cell r="V284">
            <v>3071.169686985173</v>
          </cell>
          <cell r="W284">
            <v>3141.5113520840391</v>
          </cell>
          <cell r="X284">
            <v>3180.5711664181672</v>
          </cell>
          <cell r="Y284">
            <v>2873.8756947953511</v>
          </cell>
          <cell r="Z284">
            <v>3687.3570199412898</v>
          </cell>
        </row>
        <row r="285">
          <cell r="F285" t="str">
            <v>local T1 capital requirement Bank Śląski</v>
          </cell>
          <cell r="J285" t="str">
            <v>ING Bank; local T1 capital requirement Bank Śląski</v>
          </cell>
          <cell r="K285" t="str">
            <v>Less urgent</v>
          </cell>
          <cell r="L285" t="str">
            <v>Must be positive</v>
          </cell>
          <cell r="M285">
            <v>-100000000000</v>
          </cell>
          <cell r="N285">
            <v>-1E-8</v>
          </cell>
          <cell r="O285">
            <v>0</v>
          </cell>
          <cell r="P285">
            <v>0</v>
          </cell>
          <cell r="R285">
            <v>0.2</v>
          </cell>
        </row>
        <row r="286">
          <cell r="F286" t="str">
            <v>third party share in required total T1 capital Bank Śląski</v>
          </cell>
          <cell r="J286" t="str">
            <v>ING Bank; third party share in required total T1 capital Bank Śląski</v>
          </cell>
          <cell r="R286">
            <v>0.2</v>
          </cell>
        </row>
        <row r="287">
          <cell r="E287" t="str">
            <v>counts for ING Bank total T1 capital, Bank Śląski</v>
          </cell>
          <cell r="J287" t="str">
            <v>ING Bank; counts for ING Bank total T1 capital, Bank Śląski</v>
          </cell>
          <cell r="R287">
            <v>0.2</v>
          </cell>
        </row>
        <row r="288">
          <cell r="F288" t="str">
            <v>local T1 capital requirement Vysya Bank</v>
          </cell>
          <cell r="J288" t="str">
            <v>ING Bank; local T1 capital requirement Vysya Bank</v>
          </cell>
          <cell r="K288" t="str">
            <v>Less urgent</v>
          </cell>
          <cell r="L288" t="str">
            <v>Must be positive</v>
          </cell>
          <cell r="M288">
            <v>-100000000000</v>
          </cell>
          <cell r="N288">
            <v>-1E-8</v>
          </cell>
          <cell r="O288">
            <v>0</v>
          </cell>
          <cell r="P288">
            <v>0</v>
          </cell>
          <cell r="R288">
            <v>0.2</v>
          </cell>
        </row>
        <row r="289">
          <cell r="F289" t="str">
            <v>third party share in required total T1 capital Vysya Bank</v>
          </cell>
          <cell r="J289" t="str">
            <v>ING Bank; third party share in required total T1 capital Vysya Bank</v>
          </cell>
          <cell r="R289">
            <v>0.2</v>
          </cell>
        </row>
        <row r="290">
          <cell r="E290" t="str">
            <v>counts for ING Bank total T1 capital, Vysya Bank</v>
          </cell>
          <cell r="J290" t="str">
            <v>ING Bank; counts for ING Bank total T1 capital, Vysya Bank</v>
          </cell>
          <cell r="R290">
            <v>0.2</v>
          </cell>
        </row>
        <row r="291">
          <cell r="D291" t="str">
            <v>Capital surplus attributable to other shareholders</v>
          </cell>
          <cell r="I291" t="str">
            <v>from above</v>
          </cell>
          <cell r="J291" t="str">
            <v>ING Bank; Capital surplus attributable to other shareholders</v>
          </cell>
          <cell r="R291">
            <v>0.2</v>
          </cell>
        </row>
        <row r="292">
          <cell r="C292" t="str">
            <v>Additional Tier (AT1) capital (fully loaded)</v>
          </cell>
          <cell r="J292" t="str">
            <v>ING Bank; Additional Tier (AT1) capital (fully loaded)</v>
          </cell>
        </row>
        <row r="293">
          <cell r="B293" t="str">
            <v>Tier 1 equity (Basel III fully loaded)</v>
          </cell>
          <cell r="J293" t="str">
            <v>ING Bank; Tier 1 equity (Basel III fully loaded)</v>
          </cell>
          <cell r="R293">
            <v>0.2</v>
          </cell>
        </row>
        <row r="294">
          <cell r="D294" t="str">
            <v>Tier 2 instruments (fully loaded)</v>
          </cell>
          <cell r="J294" t="str">
            <v>ING Bank; Tier 2 instruments (fully loaded)</v>
          </cell>
          <cell r="R294">
            <v>0.2</v>
          </cell>
        </row>
        <row r="295">
          <cell r="D295" t="str">
            <v>position in own Tier 2 (limit for market making)</v>
          </cell>
          <cell r="I295" t="str">
            <v>from below</v>
          </cell>
          <cell r="J295" t="str">
            <v xml:space="preserve">ING Bank; </v>
          </cell>
          <cell r="K295" t="str">
            <v>Urgent</v>
          </cell>
          <cell r="L295" t="str">
            <v>Must be negative</v>
          </cell>
          <cell r="M295">
            <v>0</v>
          </cell>
          <cell r="N295">
            <v>100000000000</v>
          </cell>
          <cell r="O295">
            <v>-100000000000</v>
          </cell>
          <cell r="P295">
            <v>-100000000000</v>
          </cell>
          <cell r="R295">
            <v>0.2</v>
          </cell>
        </row>
        <row r="296">
          <cell r="F296" t="str">
            <v>local total capital requirement Bank Śląski</v>
          </cell>
          <cell r="J296" t="str">
            <v>ING Bank; local total capital requirement Bank Śląski</v>
          </cell>
          <cell r="K296" t="str">
            <v>Less urgent</v>
          </cell>
          <cell r="L296" t="str">
            <v>Must be positive</v>
          </cell>
          <cell r="M296">
            <v>-100000000000</v>
          </cell>
          <cell r="N296">
            <v>-1E-8</v>
          </cell>
          <cell r="O296">
            <v>0</v>
          </cell>
          <cell r="P296">
            <v>0</v>
          </cell>
          <cell r="R296">
            <v>0.2</v>
          </cell>
        </row>
        <row r="297">
          <cell r="F297" t="str">
            <v>third party share in required total capital Bank Śląski</v>
          </cell>
          <cell r="J297" t="str">
            <v>ING Bank; third party share in required total capital Bank Śląski</v>
          </cell>
          <cell r="R297">
            <v>0.2</v>
          </cell>
        </row>
        <row r="298">
          <cell r="E298" t="str">
            <v>counts for ING Bank total capital, Bank Śląski</v>
          </cell>
          <cell r="J298" t="str">
            <v>ING Bank; counts for ING Bank total capital, Bank Śląski</v>
          </cell>
          <cell r="R298">
            <v>0.2</v>
          </cell>
        </row>
        <row r="299">
          <cell r="F299" t="str">
            <v>local total capital requirement Vysya Bank</v>
          </cell>
          <cell r="J299" t="str">
            <v>ING Bank; local total capital requirement Vysya Bank</v>
          </cell>
          <cell r="K299" t="str">
            <v>Less urgent</v>
          </cell>
          <cell r="L299" t="str">
            <v>Must be positive</v>
          </cell>
          <cell r="M299">
            <v>-100000000000</v>
          </cell>
          <cell r="N299">
            <v>-1E-8</v>
          </cell>
          <cell r="O299">
            <v>0</v>
          </cell>
          <cell r="P299">
            <v>0</v>
          </cell>
          <cell r="R299">
            <v>0.2</v>
          </cell>
        </row>
        <row r="300">
          <cell r="F300" t="str">
            <v>third party share in required total capital Vysya Bank</v>
          </cell>
          <cell r="J300" t="str">
            <v>ING Bank; third party share in required total capital Vysya Bank</v>
          </cell>
          <cell r="R300">
            <v>0.2</v>
          </cell>
        </row>
        <row r="301">
          <cell r="E301" t="str">
            <v>counts for ING Bank total capital, Vysya Bank</v>
          </cell>
          <cell r="J301" t="str">
            <v>ING Bank; counts for ING Bank total capital, Vysya Bank</v>
          </cell>
          <cell r="R301">
            <v>0.2</v>
          </cell>
        </row>
        <row r="302">
          <cell r="D302" t="str">
            <v>Capital surplus attributable to other shareholders</v>
          </cell>
          <cell r="I302" t="str">
            <v>from above</v>
          </cell>
          <cell r="J302" t="str">
            <v>ING Bank; Capital surplus attributable to other shareholders</v>
          </cell>
          <cell r="R302">
            <v>0.2</v>
          </cell>
        </row>
        <row r="303">
          <cell r="D303" t="str">
            <v>Basel III T2 impact from acquisitions and divestments</v>
          </cell>
          <cell r="J303" t="str">
            <v>ING Bank; Basel III T2 impact from acquisitions and divestments</v>
          </cell>
          <cell r="K303" t="str">
            <v>Less urgent</v>
          </cell>
          <cell r="L303" t="str">
            <v>Must be positive</v>
          </cell>
          <cell r="M303">
            <v>-100000000000</v>
          </cell>
          <cell r="N303">
            <v>-1E-8</v>
          </cell>
          <cell r="O303">
            <v>0</v>
          </cell>
          <cell r="P303">
            <v>0</v>
          </cell>
          <cell r="R303">
            <v>0.2</v>
          </cell>
        </row>
        <row r="304">
          <cell r="C304" t="str">
            <v>Tier 2 capital (fully loaded)</v>
          </cell>
          <cell r="J304" t="str">
            <v>ING Bank; Tier 2 capital (fully loaded)</v>
          </cell>
          <cell r="R304">
            <v>0.2</v>
          </cell>
        </row>
        <row r="305">
          <cell r="B305" t="str">
            <v>Total equity (Basel III fully loaded)</v>
          </cell>
          <cell r="J305" t="str">
            <v>ING Bank; Total equity (Basel III fully loaded)</v>
          </cell>
          <cell r="R305">
            <v>0.2</v>
          </cell>
        </row>
        <row r="306">
          <cell r="B306" t="str">
            <v>Risk weighted assets</v>
          </cell>
          <cell r="J306" t="str">
            <v>ING Bank; Risk weighted assets</v>
          </cell>
          <cell r="R306">
            <v>0.2</v>
          </cell>
        </row>
        <row r="307">
          <cell r="E307" t="str">
            <v>RWAs for deductions not deducted under the 15% threshold</v>
          </cell>
          <cell r="I307">
            <v>2.5</v>
          </cell>
          <cell r="J307" t="str">
            <v>ING Bank; RWAs for deductions not deducted under the 15% threshold</v>
          </cell>
          <cell r="R307">
            <v>0.2</v>
          </cell>
        </row>
        <row r="308">
          <cell r="F308" t="str">
            <v>deductions Basel II - securitisation first loss</v>
          </cell>
          <cell r="I308" t="str">
            <v>from above</v>
          </cell>
          <cell r="J308" t="str">
            <v>ING Bank; deductions Basel II - securitisation first loss</v>
          </cell>
          <cell r="K308" t="str">
            <v>Less urgent</v>
          </cell>
          <cell r="L308" t="str">
            <v>Must be positive</v>
          </cell>
          <cell r="M308">
            <v>-100000000000</v>
          </cell>
          <cell r="N308">
            <v>-1E-8</v>
          </cell>
          <cell r="O308">
            <v>0</v>
          </cell>
          <cell r="P308">
            <v>0</v>
          </cell>
          <cell r="R308">
            <v>0.2</v>
          </cell>
        </row>
        <row r="309">
          <cell r="E309" t="str">
            <v>RWAs for former Tier 1 deductions</v>
          </cell>
          <cell r="I309">
            <v>12.5</v>
          </cell>
          <cell r="J309" t="str">
            <v>ING Bank; RWAs for former Tier 1 deductions</v>
          </cell>
          <cell r="R309">
            <v>0.2</v>
          </cell>
        </row>
        <row r="310">
          <cell r="E310" t="str">
            <v>New RWA for volatility in Credit Value Adjustments (CVA)</v>
          </cell>
          <cell r="I310" t="str">
            <v>CCRM, Luis Faustino</v>
          </cell>
          <cell r="J310" t="str">
            <v>ING Bank; New RWA for volatility in Credit Value Adjustments (CVA)</v>
          </cell>
          <cell r="R310">
            <v>0.2</v>
          </cell>
        </row>
        <row r="311">
          <cell r="E311" t="str">
            <v xml:space="preserve">Additional CRWA due to the increased Asset Value Correlation </v>
          </cell>
          <cell r="I311" t="str">
            <v>CCRM, Luis Faustino</v>
          </cell>
          <cell r="J311" t="str">
            <v xml:space="preserve">ING Bank; Additional CRWA due to the increased Asset Value Correlation </v>
          </cell>
          <cell r="R311">
            <v>0.2</v>
          </cell>
        </row>
        <row r="312">
          <cell r="E312" t="str">
            <v>CRWAs for central counterparties (CCP)</v>
          </cell>
          <cell r="I312" t="str">
            <v>CCRM, Luis Faustino</v>
          </cell>
          <cell r="J312" t="str">
            <v>ING Bank; CRWAs for central counterparties (CCP)</v>
          </cell>
          <cell r="R312">
            <v>0.2</v>
          </cell>
        </row>
        <row r="313">
          <cell r="E313" t="str">
            <v>Additional CRWA for increased haircut for illiquid collateral</v>
          </cell>
          <cell r="I313" t="str">
            <v>CCRM, Luis Faustino</v>
          </cell>
          <cell r="J313" t="str">
            <v>ING Bank; Additional CRWA for increased haircut for illiquid collateral</v>
          </cell>
          <cell r="R313">
            <v>0.2</v>
          </cell>
        </row>
        <row r="314">
          <cell r="E314" t="str">
            <v>RWA (pension assets and intangibles)</v>
          </cell>
          <cell r="J314" t="str">
            <v>ING Bank; RWA (pension assets and intangibles)</v>
          </cell>
          <cell r="R314">
            <v>0.2</v>
          </cell>
        </row>
        <row r="315">
          <cell r="D315" t="str">
            <v>Additional RWAs</v>
          </cell>
          <cell r="J315" t="str">
            <v>ING Bank; Additional RWAs</v>
          </cell>
          <cell r="K315" t="str">
            <v>Less urgent</v>
          </cell>
          <cell r="L315" t="str">
            <v>Must be positive</v>
          </cell>
          <cell r="M315">
            <v>-100000000000</v>
          </cell>
          <cell r="N315">
            <v>-1E-8</v>
          </cell>
          <cell r="O315">
            <v>0</v>
          </cell>
          <cell r="P315">
            <v>0</v>
          </cell>
          <cell r="R315">
            <v>0.2</v>
          </cell>
        </row>
        <row r="316">
          <cell r="C316" t="str">
            <v>Basel III RWAs (excl currency impact)</v>
          </cell>
          <cell r="J316" t="str">
            <v>ING Bank; Basel III RWAs (excl currency impact)</v>
          </cell>
          <cell r="R316">
            <v>0.2</v>
          </cell>
        </row>
        <row r="317">
          <cell r="C317" t="str">
            <v>Additional RWAs from acquisitions &amp; divestitures</v>
          </cell>
          <cell r="I317" t="str">
            <v>(Basel III -/- Basel II)</v>
          </cell>
          <cell r="J317" t="str">
            <v>ING Bank; Additional RWAs from acquisitions &amp; divestitures</v>
          </cell>
          <cell r="K317" t="str">
            <v>Less urgent</v>
          </cell>
          <cell r="L317" t="str">
            <v>Must be positive</v>
          </cell>
          <cell r="M317">
            <v>-100000000000</v>
          </cell>
          <cell r="N317">
            <v>-1E-8</v>
          </cell>
          <cell r="O317">
            <v>0</v>
          </cell>
          <cell r="P317">
            <v>0</v>
          </cell>
          <cell r="R317">
            <v>0.2</v>
          </cell>
        </row>
        <row r="318">
          <cell r="C318" t="str">
            <v>Currency impact forecast</v>
          </cell>
          <cell r="I318" t="str">
            <v>To be done</v>
          </cell>
          <cell r="J318" t="str">
            <v>ING Bank; Currency impact forecast</v>
          </cell>
          <cell r="R318">
            <v>0.2</v>
          </cell>
        </row>
        <row r="319">
          <cell r="B319" t="str">
            <v>Basel III RWAs</v>
          </cell>
          <cell r="J319" t="str">
            <v>ING Bank; Basel III RWAs</v>
          </cell>
          <cell r="R319">
            <v>0.2</v>
          </cell>
        </row>
        <row r="320">
          <cell r="C320" t="str">
            <v>8% own fund requirement</v>
          </cell>
          <cell r="I320">
            <v>0.08</v>
          </cell>
          <cell r="J320" t="str">
            <v>ING Bank; 8% own fund requirement</v>
          </cell>
          <cell r="R320">
            <v>0.2</v>
          </cell>
        </row>
        <row r="321">
          <cell r="C321" t="str">
            <v>target CET1 ratio ING Bank (Basel III)</v>
          </cell>
          <cell r="I321" t="str">
            <v>[Targets] sheet</v>
          </cell>
          <cell r="J321" t="str">
            <v>ING Bank; target CET1 ratio ING Bank (Basel III)</v>
          </cell>
          <cell r="K321">
            <v>33</v>
          </cell>
          <cell r="L321">
            <v>2</v>
          </cell>
          <cell r="M321">
            <v>7</v>
          </cell>
          <cell r="N321">
            <v>4</v>
          </cell>
          <cell r="R321">
            <v>0.2</v>
          </cell>
        </row>
        <row r="322">
          <cell r="B322" t="str">
            <v>Basel III core Tier 1 ratio (excluding CRD III)</v>
          </cell>
          <cell r="I322" t="str">
            <v>(also known as Basel 2½)</v>
          </cell>
          <cell r="J322" t="str">
            <v>ING Bank; Basel III core Tier 1 ratio (excluding CRD III)</v>
          </cell>
          <cell r="R322">
            <v>0.2</v>
          </cell>
        </row>
        <row r="323">
          <cell r="B323" t="str">
            <v>CET1 capital Excess</v>
          </cell>
        </row>
        <row r="325">
          <cell r="C325" t="str">
            <v>RWA (CRD III)</v>
          </cell>
          <cell r="I325" t="str">
            <v>exclude</v>
          </cell>
          <cell r="J325" t="str">
            <v xml:space="preserve">ING Bank; </v>
          </cell>
          <cell r="R325">
            <v>0.2</v>
          </cell>
        </row>
        <row r="326">
          <cell r="B326" t="str">
            <v>Basel III RWAs (including CRD III)</v>
          </cell>
          <cell r="J326" t="str">
            <v>ING Bank; Basel III RWAs (including CRD III)</v>
          </cell>
          <cell r="R326">
            <v>0.2</v>
          </cell>
        </row>
        <row r="327">
          <cell r="B327" t="str">
            <v>Basel III core Tier 1 ratio (including CRD III)</v>
          </cell>
          <cell r="I327" t="str">
            <v>(also known as Basel 2½)</v>
          </cell>
          <cell r="J327" t="str">
            <v>ING Bank; Basel III core Tier 1 ratio (including CRD III)</v>
          </cell>
          <cell r="R327">
            <v>0.2</v>
          </cell>
        </row>
        <row r="328">
          <cell r="B328" t="str">
            <v>Basel III excess (including CRD III)</v>
          </cell>
          <cell r="J328" t="str">
            <v>ING Bank; Basel III excess (including CRD III)</v>
          </cell>
          <cell r="R328">
            <v>0.2</v>
          </cell>
        </row>
        <row r="329">
          <cell r="C329" t="str">
            <v>target Tier 1 ratio ING Bank (Basel III)</v>
          </cell>
          <cell r="I329" t="str">
            <v>[Targets] sheet</v>
          </cell>
          <cell r="J329" t="str">
            <v>ING Bank; target Tier 1 ratio ING Bank (Basel III)</v>
          </cell>
          <cell r="K329">
            <v>40</v>
          </cell>
          <cell r="L329">
            <v>2</v>
          </cell>
          <cell r="M329">
            <v>2</v>
          </cell>
          <cell r="N329">
            <v>4</v>
          </cell>
          <cell r="R329">
            <v>0.2</v>
          </cell>
        </row>
        <row r="330">
          <cell r="B330" t="str">
            <v>Basel III Tier 1 ratio (including CRD III)</v>
          </cell>
          <cell r="I330" t="str">
            <v>(also known as Basel 2½)</v>
          </cell>
          <cell r="J330" t="str">
            <v>ING Bank; Basel III Tier 1 ratio (including CRD III)</v>
          </cell>
          <cell r="R330">
            <v>0.2</v>
          </cell>
        </row>
        <row r="331">
          <cell r="C331" t="str">
            <v>target Total capital ratio ING Bank (Basel III)</v>
          </cell>
          <cell r="I331" t="str">
            <v>[Targets] sheet</v>
          </cell>
          <cell r="J331" t="str">
            <v>ING Bank; target Total capital ratio ING Bank (Basel III)</v>
          </cell>
          <cell r="K331">
            <v>42</v>
          </cell>
          <cell r="L331">
            <v>2</v>
          </cell>
          <cell r="M331">
            <v>3</v>
          </cell>
          <cell r="N331">
            <v>4</v>
          </cell>
          <cell r="R331">
            <v>0.2</v>
          </cell>
        </row>
        <row r="332">
          <cell r="B332" t="str">
            <v>Basel III Total capital ratio (including CRD III)</v>
          </cell>
          <cell r="I332" t="str">
            <v>(also known as Basel 2½)</v>
          </cell>
          <cell r="J332" t="str">
            <v>ING Bank; Basel III Total capital ratio (including CRD III)</v>
          </cell>
          <cell r="R332">
            <v>0.2</v>
          </cell>
        </row>
        <row r="333">
          <cell r="R333">
            <v>0.2</v>
          </cell>
        </row>
        <row r="334">
          <cell r="A334" t="str">
            <v>III</v>
          </cell>
          <cell r="B334" t="str">
            <v>available capital</v>
          </cell>
          <cell r="I334" t="str">
            <v>Basel III (fully loaded for regulatory reporting, only B3-eligible AT1+T2)</v>
          </cell>
          <cell r="R334">
            <v>0.2</v>
          </cell>
        </row>
        <row r="335">
          <cell r="B335" t="str">
            <v>Core Tier 1 equity (Basel III fully loaded)</v>
          </cell>
          <cell r="J335" t="str">
            <v>ING Bank; Core Tier 1 equity (Basel III fully loaded)</v>
          </cell>
          <cell r="R335">
            <v>0.2</v>
          </cell>
        </row>
        <row r="336">
          <cell r="D336" t="str">
            <v>Hybrid capital (only Basel III eligible)</v>
          </cell>
          <cell r="J336" t="str">
            <v>ING Bank; Hybrid capital (only Basel III eligible)</v>
          </cell>
          <cell r="R336">
            <v>0.2</v>
          </cell>
        </row>
        <row r="337">
          <cell r="D337" t="str">
            <v>Capital surplus attributable to other shareholders</v>
          </cell>
          <cell r="I337" t="str">
            <v>from above</v>
          </cell>
          <cell r="J337" t="str">
            <v>ING Bank; Capital surplus attributable to other shareholders</v>
          </cell>
          <cell r="R337">
            <v>0.2</v>
          </cell>
        </row>
        <row r="338">
          <cell r="D338" t="str">
            <v>Basel III T1 adjustments</v>
          </cell>
          <cell r="J338" t="str">
            <v>ING Bank; Basel III T1 adjustments</v>
          </cell>
          <cell r="K338" t="str">
            <v>Less urgent</v>
          </cell>
          <cell r="L338" t="str">
            <v>Must be positive</v>
          </cell>
          <cell r="M338">
            <v>-100000000000</v>
          </cell>
          <cell r="N338">
            <v>-1E-8</v>
          </cell>
          <cell r="O338">
            <v>0</v>
          </cell>
          <cell r="P338">
            <v>0</v>
          </cell>
          <cell r="R338">
            <v>0.2</v>
          </cell>
        </row>
        <row r="339">
          <cell r="C339" t="str">
            <v>Additional Tier (AT1) capital (fully loaded)</v>
          </cell>
          <cell r="J339" t="str">
            <v>ING Bank; Additional Tier (AT1) capital (fully loaded)</v>
          </cell>
        </row>
        <row r="340">
          <cell r="B340" t="str">
            <v>Tier 1 equity (Basel III fully loaded)</v>
          </cell>
          <cell r="J340" t="str">
            <v>ING Bank; Tier 1 equity (Basel III fully loaded)</v>
          </cell>
          <cell r="R340">
            <v>0.2</v>
          </cell>
        </row>
        <row r="341">
          <cell r="B341" t="str">
            <v>Tier 1 ratio (fully loaded for regulatory reporting)</v>
          </cell>
          <cell r="J341" t="str">
            <v>ING Bank; Tier 1 ratio (fully loaded for regulatory reporting)</v>
          </cell>
          <cell r="R341">
            <v>0.2</v>
          </cell>
        </row>
        <row r="342">
          <cell r="D342" t="str">
            <v>Tier 2 instruments (only Basel III eligible)</v>
          </cell>
          <cell r="J342" t="str">
            <v>ING Bank; Tier 2 instruments (only Basel III eligible)</v>
          </cell>
          <cell r="R342">
            <v>0.2</v>
          </cell>
        </row>
        <row r="343">
          <cell r="D343" t="str">
            <v>position in own Tier 2 (limit for market making)</v>
          </cell>
          <cell r="I343" t="str">
            <v>from above</v>
          </cell>
          <cell r="J343" t="str">
            <v>ING Bank; position in own Tier 2 (limit for market making)</v>
          </cell>
          <cell r="R343">
            <v>0.2</v>
          </cell>
        </row>
        <row r="344">
          <cell r="D344" t="str">
            <v>Capital surplus attributable to other shareholders</v>
          </cell>
          <cell r="I344" t="str">
            <v>from above</v>
          </cell>
          <cell r="J344" t="str">
            <v>ING Bank; Capital surplus attributable to other shareholders</v>
          </cell>
          <cell r="R344">
            <v>0.2</v>
          </cell>
        </row>
        <row r="345">
          <cell r="D345" t="str">
            <v>Basel III T2 impact from acquisitions and divestments</v>
          </cell>
          <cell r="J345" t="str">
            <v>ING Bank; Basel III T2 impact from acquisitions and divestments</v>
          </cell>
          <cell r="K345" t="str">
            <v>Less urgent</v>
          </cell>
          <cell r="L345" t="str">
            <v>Must be positive</v>
          </cell>
          <cell r="M345">
            <v>-100000000000</v>
          </cell>
          <cell r="N345">
            <v>-1E-8</v>
          </cell>
          <cell r="O345">
            <v>0</v>
          </cell>
          <cell r="P345">
            <v>0</v>
          </cell>
          <cell r="R345">
            <v>0.2</v>
          </cell>
        </row>
        <row r="346">
          <cell r="C346" t="str">
            <v>Tier 2 capital (fully loaded)</v>
          </cell>
          <cell r="J346" t="str">
            <v>ING Bank; Tier 2 capital (fully loaded)</v>
          </cell>
          <cell r="R346">
            <v>0.2</v>
          </cell>
        </row>
        <row r="347">
          <cell r="B347" t="str">
            <v>Total equity (Basel III fully loaded)</v>
          </cell>
          <cell r="J347" t="str">
            <v>ING Bank; Total equity (Basel III fully loaded)</v>
          </cell>
          <cell r="R347">
            <v>0.2</v>
          </cell>
        </row>
        <row r="348">
          <cell r="B348" t="str">
            <v>Total capital ratio (fully loaded for regulatory reporting)</v>
          </cell>
          <cell r="J348" t="str">
            <v>ING Bank; Total capital ratio (fully loaded for regulatory reporting)</v>
          </cell>
          <cell r="R348">
            <v>0.2</v>
          </cell>
        </row>
        <row r="349">
          <cell r="R349">
            <v>0.2</v>
          </cell>
        </row>
        <row r="350">
          <cell r="A350" t="str">
            <v>III</v>
          </cell>
          <cell r="B350" t="str">
            <v>available capital</v>
          </cell>
          <cell r="I350" t="str">
            <v>Basel III (phased in implementation)</v>
          </cell>
          <cell r="R350">
            <v>0.2</v>
          </cell>
        </row>
        <row r="351">
          <cell r="C351" t="str">
            <v>IFRS Equity</v>
          </cell>
          <cell r="I351">
            <v>41640</v>
          </cell>
          <cell r="J351" t="str">
            <v>ING Bank; IFRS Equity</v>
          </cell>
          <cell r="K351" t="str">
            <v>Urgent</v>
          </cell>
          <cell r="L351" t="str">
            <v>Must be positive</v>
          </cell>
          <cell r="M351">
            <v>-100000000000</v>
          </cell>
          <cell r="N351">
            <v>0</v>
          </cell>
          <cell r="O351">
            <v>-100000000000</v>
          </cell>
          <cell r="P351">
            <v>-100000000000</v>
          </cell>
          <cell r="R351">
            <v>0.2</v>
          </cell>
          <cell r="S351">
            <v>14010</v>
          </cell>
          <cell r="T351">
            <v>16104</v>
          </cell>
          <cell r="U351">
            <v>0</v>
          </cell>
          <cell r="V351">
            <v>0</v>
          </cell>
          <cell r="W351">
            <v>16546</v>
          </cell>
          <cell r="X351">
            <v>0</v>
          </cell>
          <cell r="Y351">
            <v>0</v>
          </cell>
          <cell r="Z351">
            <v>0</v>
          </cell>
        </row>
        <row r="352">
          <cell r="E352" t="str">
            <v>Basel III phase in of deductions</v>
          </cell>
          <cell r="I352" t="str">
            <v>percentage under Basel III</v>
          </cell>
          <cell r="R352">
            <v>0.2</v>
          </cell>
          <cell r="S352">
            <v>0</v>
          </cell>
          <cell r="T352">
            <v>0</v>
          </cell>
          <cell r="U352">
            <v>0</v>
          </cell>
          <cell r="V352">
            <v>0</v>
          </cell>
          <cell r="W352">
            <v>0</v>
          </cell>
          <cell r="X352">
            <v>0</v>
          </cell>
          <cell r="Y352">
            <v>0</v>
          </cell>
          <cell r="Z352">
            <v>0</v>
          </cell>
        </row>
        <row r="353">
          <cell r="E353" t="str">
            <v>Basel III phase in of reval reserves if positive</v>
          </cell>
          <cell r="I353" t="str">
            <v>percentage under Basel III</v>
          </cell>
          <cell r="R353">
            <v>0.2</v>
          </cell>
          <cell r="S353">
            <v>0</v>
          </cell>
          <cell r="T353">
            <v>0</v>
          </cell>
          <cell r="U353">
            <v>0</v>
          </cell>
          <cell r="V353">
            <v>0</v>
          </cell>
          <cell r="W353">
            <v>0</v>
          </cell>
          <cell r="X353">
            <v>0</v>
          </cell>
          <cell r="Y353">
            <v>0</v>
          </cell>
          <cell r="Z353">
            <v>0</v>
          </cell>
        </row>
        <row r="354">
          <cell r="E354" t="str">
            <v>Basel III phase in of IAS19</v>
          </cell>
          <cell r="I354" t="str">
            <v>percentage under Basel III</v>
          </cell>
          <cell r="R354">
            <v>0.2</v>
          </cell>
          <cell r="S354">
            <v>0</v>
          </cell>
          <cell r="T354">
            <v>0</v>
          </cell>
          <cell r="U354">
            <v>0</v>
          </cell>
          <cell r="V354">
            <v>0</v>
          </cell>
          <cell r="W354">
            <v>0</v>
          </cell>
          <cell r="X354">
            <v>0</v>
          </cell>
          <cell r="Y354">
            <v>0</v>
          </cell>
          <cell r="Z354">
            <v>0</v>
          </cell>
        </row>
        <row r="355">
          <cell r="D355" t="str">
            <v>Revaluation Reserve debt securities</v>
          </cell>
          <cell r="I355" t="str">
            <v>phased out 2014-2018</v>
          </cell>
          <cell r="J355" t="str">
            <v>ING Bank; Revaluation Reserve debt securities</v>
          </cell>
          <cell r="K355" t="str">
            <v>Urgent</v>
          </cell>
          <cell r="L355" t="str">
            <v>Probably negative</v>
          </cell>
          <cell r="M355">
            <v>0</v>
          </cell>
          <cell r="N355">
            <v>0</v>
          </cell>
          <cell r="O355">
            <v>1E-8</v>
          </cell>
          <cell r="P355">
            <v>100000000000</v>
          </cell>
          <cell r="R355">
            <v>1</v>
          </cell>
        </row>
        <row r="356">
          <cell r="D356" t="str">
            <v>Revaluation Reserve equity securities</v>
          </cell>
          <cell r="I356" t="str">
            <v>phased out 2014-2018</v>
          </cell>
          <cell r="J356" t="str">
            <v>ING Bank; Revaluation Reserve equity securities</v>
          </cell>
          <cell r="K356" t="str">
            <v>Urgent</v>
          </cell>
          <cell r="L356" t="str">
            <v>Must be negative</v>
          </cell>
          <cell r="M356">
            <v>0</v>
          </cell>
          <cell r="N356">
            <v>100000000000</v>
          </cell>
          <cell r="O356">
            <v>-100000000000</v>
          </cell>
          <cell r="P356">
            <v>-100000000000</v>
          </cell>
          <cell r="R356">
            <v>1</v>
          </cell>
        </row>
        <row r="357">
          <cell r="D357" t="str">
            <v>Revaluation Reserve cash flow hedge</v>
          </cell>
          <cell r="I357" t="str">
            <v>will remain</v>
          </cell>
          <cell r="J357" t="str">
            <v>ING Bank; Revaluation Reserve cash flow hedge</v>
          </cell>
          <cell r="K357" t="str">
            <v>Urgent</v>
          </cell>
          <cell r="L357" t="str">
            <v>Must be negative</v>
          </cell>
          <cell r="M357">
            <v>0</v>
          </cell>
          <cell r="N357">
            <v>100000000000</v>
          </cell>
          <cell r="O357">
            <v>-100000000000</v>
          </cell>
          <cell r="P357">
            <v>-100000000000</v>
          </cell>
          <cell r="R357">
            <v>1</v>
          </cell>
        </row>
        <row r="358">
          <cell r="D358" t="str">
            <v>Revaluation Reserve real estate in own use</v>
          </cell>
          <cell r="I358" t="str">
            <v>phased out 2014-2018</v>
          </cell>
          <cell r="J358" t="str">
            <v>ING Bank; Revaluation Reserve real estate in own use</v>
          </cell>
          <cell r="K358" t="str">
            <v>Urgent</v>
          </cell>
          <cell r="L358" t="str">
            <v>Must be negative</v>
          </cell>
          <cell r="M358">
            <v>0</v>
          </cell>
          <cell r="N358">
            <v>100000000000</v>
          </cell>
          <cell r="O358">
            <v>-100000000000</v>
          </cell>
          <cell r="P358">
            <v>-100000000000</v>
          </cell>
          <cell r="R358">
            <v>1</v>
          </cell>
        </row>
        <row r="359">
          <cell r="F359" t="str">
            <v>total revaluation reserves</v>
          </cell>
        </row>
        <row r="360">
          <cell r="E360" t="str">
            <v>revaluation reserves, phased in amount</v>
          </cell>
        </row>
        <row r="361">
          <cell r="F361" t="str">
            <v>Impact forecast on revaluation reserves</v>
          </cell>
        </row>
        <row r="362">
          <cell r="F362" t="str">
            <v>total revaluation incl. forecast</v>
          </cell>
        </row>
        <row r="363">
          <cell r="E363" t="str">
            <v>revaluation reserves incl. forecast, phased in amount</v>
          </cell>
        </row>
        <row r="364">
          <cell r="D364" t="str">
            <v>Impact forecast reval res on capital</v>
          </cell>
        </row>
        <row r="365">
          <cell r="D365" t="str">
            <v>Adjustment own credit risk</v>
          </cell>
          <cell r="I365" t="str">
            <v>will remain</v>
          </cell>
          <cell r="J365" t="str">
            <v>ING Bank; Adjustment own credit risk</v>
          </cell>
          <cell r="K365" t="str">
            <v>Urgent</v>
          </cell>
          <cell r="L365" t="str">
            <v>Must be negative</v>
          </cell>
          <cell r="M365">
            <v>0</v>
          </cell>
          <cell r="N365">
            <v>100000000000</v>
          </cell>
          <cell r="O365">
            <v>-100000000000</v>
          </cell>
          <cell r="P365">
            <v>-100000000000</v>
          </cell>
          <cell r="R365">
            <v>1</v>
          </cell>
        </row>
        <row r="366">
          <cell r="D366" t="str">
            <v>prudent valuation adjustment</v>
          </cell>
          <cell r="I366" t="str">
            <v>deducted as of 1/7/2014</v>
          </cell>
          <cell r="J366" t="str">
            <v xml:space="preserve">ING Bank; </v>
          </cell>
          <cell r="K366" t="str">
            <v>Less urgent</v>
          </cell>
          <cell r="L366" t="str">
            <v>Must be positive</v>
          </cell>
          <cell r="M366">
            <v>-100000000000</v>
          </cell>
          <cell r="N366">
            <v>-1E-8</v>
          </cell>
          <cell r="O366">
            <v>0</v>
          </cell>
          <cell r="P366">
            <v>0</v>
          </cell>
          <cell r="R366">
            <v>0.2</v>
          </cell>
        </row>
        <row r="367">
          <cell r="C367" t="str">
            <v>subtotal shareholders' equity adjustments</v>
          </cell>
          <cell r="J367" t="str">
            <v>ING Bank; subtotal shareholders' equity adjustments</v>
          </cell>
          <cell r="R367">
            <v>0.2</v>
          </cell>
        </row>
        <row r="368">
          <cell r="C368" t="str">
            <v>Minorities</v>
          </cell>
          <cell r="I368" t="str">
            <v>phased out as of 1/1/2014 (CRD article 480, DNB set factor to 1)</v>
          </cell>
          <cell r="J368" t="str">
            <v>ING Bank; Minorities</v>
          </cell>
          <cell r="K368" t="str">
            <v>Urgent</v>
          </cell>
          <cell r="L368" t="str">
            <v>Probably negative</v>
          </cell>
          <cell r="M368">
            <v>0</v>
          </cell>
          <cell r="N368">
            <v>0</v>
          </cell>
          <cell r="O368">
            <v>1E-8</v>
          </cell>
          <cell r="P368">
            <v>100000000000</v>
          </cell>
          <cell r="R368">
            <v>0.2</v>
          </cell>
        </row>
        <row r="369">
          <cell r="D369" t="str">
            <v>Own credit risk adjustments to derivatives (DVA)</v>
          </cell>
          <cell r="I369" t="str">
            <v>phased in 2014-2018</v>
          </cell>
          <cell r="J369" t="str">
            <v>ING Bank; Own credit risk adjustments to derivatives (DVA)</v>
          </cell>
          <cell r="K369" t="str">
            <v>Urgent</v>
          </cell>
          <cell r="L369" t="str">
            <v>Must be negative</v>
          </cell>
          <cell r="M369">
            <v>0</v>
          </cell>
          <cell r="N369">
            <v>100000000000</v>
          </cell>
          <cell r="O369">
            <v>-100000000000</v>
          </cell>
          <cell r="P369">
            <v>-100000000000</v>
          </cell>
          <cell r="R369">
            <v>0.2</v>
          </cell>
        </row>
        <row r="370">
          <cell r="D370" t="str">
            <v>Deduction DB pension fund assets (actuarial gains/losses)</v>
          </cell>
          <cell r="I370" t="str">
            <v>phased out 2015-2019 (DNB ruling for IAS19R)</v>
          </cell>
          <cell r="J370" t="str">
            <v>ING Bank; Deduction DB pension fund assets (actuarial gains/losses)</v>
          </cell>
          <cell r="K370" t="str">
            <v>Urgent</v>
          </cell>
          <cell r="L370" t="str">
            <v>Must be negative</v>
          </cell>
          <cell r="M370">
            <v>0</v>
          </cell>
          <cell r="N370">
            <v>100000000000</v>
          </cell>
          <cell r="O370">
            <v>-100000000000</v>
          </cell>
          <cell r="P370">
            <v>-100000000000</v>
          </cell>
          <cell r="R370">
            <v>0.2</v>
          </cell>
        </row>
        <row r="371">
          <cell r="D371" t="str">
            <v>Deduction DB pension fund assets (funded status)</v>
          </cell>
          <cell r="I371" t="str">
            <v>phased in 2014-2018</v>
          </cell>
          <cell r="J371" t="str">
            <v>ING Bank; Deduction DB pension fund assets (funded status)</v>
          </cell>
          <cell r="K371" t="str">
            <v>Urgent</v>
          </cell>
          <cell r="L371" t="str">
            <v>Must be negative</v>
          </cell>
          <cell r="M371">
            <v>0</v>
          </cell>
          <cell r="N371">
            <v>100000000000</v>
          </cell>
          <cell r="O371">
            <v>-100000000000</v>
          </cell>
          <cell r="P371">
            <v>-100000000000</v>
          </cell>
          <cell r="R371">
            <v>0.2</v>
          </cell>
        </row>
        <row r="372">
          <cell r="D372" t="str">
            <v>DTA (loss carry forward)</v>
          </cell>
          <cell r="I372" t="str">
            <v>phased in 2014-2018</v>
          </cell>
          <cell r="J372" t="str">
            <v>ING Bank; DTA (loss carry forward)</v>
          </cell>
          <cell r="K372" t="str">
            <v>Urgent</v>
          </cell>
          <cell r="L372" t="str">
            <v>Must be negative</v>
          </cell>
          <cell r="M372">
            <v>0</v>
          </cell>
          <cell r="N372">
            <v>100000000000</v>
          </cell>
          <cell r="O372">
            <v>-100000000000</v>
          </cell>
          <cell r="P372">
            <v>-100000000000</v>
          </cell>
          <cell r="R372">
            <v>0.2</v>
          </cell>
        </row>
        <row r="373">
          <cell r="D373" t="str">
            <v>DTA (arising from timing differences)</v>
          </cell>
          <cell r="I373" t="str">
            <v>phased in 2014-2018</v>
          </cell>
          <cell r="J373" t="str">
            <v>ING Bank; DTA (arising from timing differences)</v>
          </cell>
          <cell r="K373" t="str">
            <v>Urgent</v>
          </cell>
          <cell r="L373" t="str">
            <v>Must be negative</v>
          </cell>
          <cell r="M373">
            <v>0</v>
          </cell>
          <cell r="N373">
            <v>100000000000</v>
          </cell>
          <cell r="O373">
            <v>-100000000000</v>
          </cell>
          <cell r="P373">
            <v>-100000000000</v>
          </cell>
          <cell r="R373">
            <v>0.2</v>
          </cell>
        </row>
        <row r="374">
          <cell r="D374" t="str">
            <v>Significant investments in unconsolidated FIs</v>
          </cell>
          <cell r="I374" t="str">
            <v>phased in 2014-2018</v>
          </cell>
          <cell r="J374" t="str">
            <v>ING Bank; Significant investments in unconsolidated FIs</v>
          </cell>
          <cell r="K374" t="str">
            <v>Urgent</v>
          </cell>
          <cell r="L374" t="str">
            <v>Must be negative</v>
          </cell>
          <cell r="M374">
            <v>0</v>
          </cell>
          <cell r="N374">
            <v>100000000000</v>
          </cell>
          <cell r="O374">
            <v>-100000000000</v>
          </cell>
          <cell r="P374">
            <v>-100000000000</v>
          </cell>
          <cell r="R374">
            <v>0.2</v>
          </cell>
        </row>
        <row r="375">
          <cell r="D375" t="str">
            <v>Possible excess of the Basel III 15% threshold</v>
          </cell>
          <cell r="I375" t="str">
            <v>phased in 2014-2018</v>
          </cell>
          <cell r="J375" t="str">
            <v>ING Bank; Possible excess of the Basel III 15% threshold</v>
          </cell>
          <cell r="R375">
            <v>0.2</v>
          </cell>
        </row>
        <row r="376">
          <cell r="D376" t="str">
            <v>Goodwill</v>
          </cell>
          <cell r="I376" t="str">
            <v>phased in 2014-2018</v>
          </cell>
          <cell r="J376" t="str">
            <v>ING Bank; Goodwill</v>
          </cell>
          <cell r="K376" t="str">
            <v>Urgent</v>
          </cell>
          <cell r="L376" t="str">
            <v>Must be negative</v>
          </cell>
          <cell r="M376">
            <v>0</v>
          </cell>
          <cell r="N376">
            <v>100000000000</v>
          </cell>
          <cell r="O376">
            <v>-100000000000</v>
          </cell>
          <cell r="P376">
            <v>-100000000000</v>
          </cell>
          <cell r="R376">
            <v>0.2</v>
          </cell>
        </row>
        <row r="377">
          <cell r="D377" t="str">
            <v>Intangibles</v>
          </cell>
          <cell r="I377" t="str">
            <v>phased in 2014-2018</v>
          </cell>
          <cell r="J377" t="str">
            <v>ING Bank; Intangibles</v>
          </cell>
          <cell r="R377">
            <v>0.2</v>
          </cell>
        </row>
        <row r="378">
          <cell r="C378" t="str">
            <v>subtotal IFRS assets not recognised</v>
          </cell>
          <cell r="J378" t="str">
            <v>ING Bank; subtotal IFRS assets not recognised</v>
          </cell>
          <cell r="R378">
            <v>0.2</v>
          </cell>
        </row>
        <row r="379">
          <cell r="C379" t="str">
            <v>Position in own shares</v>
          </cell>
          <cell r="I379" t="str">
            <v>included as of 1/1/2014</v>
          </cell>
          <cell r="J379" t="str">
            <v>ING Bank; Position in own shares</v>
          </cell>
          <cell r="K379" t="str">
            <v>Urgent</v>
          </cell>
          <cell r="L379" t="str">
            <v>Probably negative</v>
          </cell>
          <cell r="M379">
            <v>0</v>
          </cell>
          <cell r="N379">
            <v>0</v>
          </cell>
          <cell r="O379">
            <v>1E-8</v>
          </cell>
          <cell r="P379">
            <v>100000000000</v>
          </cell>
          <cell r="R379">
            <v>0.2</v>
          </cell>
        </row>
        <row r="380">
          <cell r="C380" t="str">
            <v>Prudent valuation adjustment</v>
          </cell>
          <cell r="I380" t="str">
            <v>included as of 1/1/2014</v>
          </cell>
          <cell r="J380" t="str">
            <v>ING Bank; Prudent valuation adjustment</v>
          </cell>
          <cell r="K380" t="str">
            <v>Urgent</v>
          </cell>
          <cell r="L380" t="str">
            <v>Probably negative</v>
          </cell>
          <cell r="M380">
            <v>0</v>
          </cell>
          <cell r="N380">
            <v>0</v>
          </cell>
          <cell r="O380">
            <v>1E-8</v>
          </cell>
          <cell r="P380">
            <v>100000000000</v>
          </cell>
          <cell r="R380">
            <v>0.2</v>
          </cell>
        </row>
        <row r="381">
          <cell r="C381" t="str">
            <v>Shortfall on expected loan loss provision</v>
          </cell>
          <cell r="I381" t="str">
            <v>higher deduction phased in 2014-2018</v>
          </cell>
          <cell r="J381" t="str">
            <v>ING Bank; Shortfall on expected loan loss provision</v>
          </cell>
          <cell r="K381" t="str">
            <v>Urgent</v>
          </cell>
          <cell r="L381" t="str">
            <v>Probably negative</v>
          </cell>
          <cell r="M381">
            <v>0</v>
          </cell>
          <cell r="N381">
            <v>0</v>
          </cell>
          <cell r="O381">
            <v>1E-8</v>
          </cell>
          <cell r="P381">
            <v>100000000000</v>
          </cell>
          <cell r="R381">
            <v>0.2</v>
          </cell>
        </row>
        <row r="382">
          <cell r="C382" t="str">
            <v>Basel III CT1 impact from acquisitions and divestments</v>
          </cell>
          <cell r="J382" t="str">
            <v>ING Bank; Basel III CT1 impact from acquisitions and divestments</v>
          </cell>
          <cell r="K382" t="str">
            <v>Less urgent</v>
          </cell>
          <cell r="L382" t="str">
            <v>Must be positive</v>
          </cell>
          <cell r="M382">
            <v>-100000000000</v>
          </cell>
          <cell r="N382">
            <v>-1E-8</v>
          </cell>
          <cell r="O382">
            <v>0</v>
          </cell>
          <cell r="P382">
            <v>0</v>
          </cell>
          <cell r="R382">
            <v>0.2</v>
          </cell>
        </row>
        <row r="383">
          <cell r="C383" t="str">
            <v>rounding differences</v>
          </cell>
          <cell r="J383" t="str">
            <v>ING Bank; rounding differences</v>
          </cell>
          <cell r="K383" t="str">
            <v>Urgent</v>
          </cell>
          <cell r="L383" t="str">
            <v>Probably negative</v>
          </cell>
          <cell r="M383">
            <v>0</v>
          </cell>
          <cell r="N383">
            <v>0</v>
          </cell>
          <cell r="O383">
            <v>1E-8</v>
          </cell>
          <cell r="P383">
            <v>100000000000</v>
          </cell>
          <cell r="R383">
            <v>1000</v>
          </cell>
        </row>
        <row r="384">
          <cell r="B384" t="str">
            <v>Common Equity Tier 1 capital (phased in)</v>
          </cell>
          <cell r="J384" t="str">
            <v>ING Bank; Common Equity Tier 1 capital (phased in)</v>
          </cell>
          <cell r="R384">
            <v>0.2</v>
          </cell>
        </row>
        <row r="385">
          <cell r="R385">
            <v>0.2</v>
          </cell>
        </row>
        <row r="386">
          <cell r="F386" t="str">
            <v>Hybrid capital, not Basel III eligible</v>
          </cell>
          <cell r="J386" t="str">
            <v xml:space="preserve">ING Bank; </v>
          </cell>
          <cell r="K386" t="str">
            <v>Less urgent</v>
          </cell>
          <cell r="L386" t="str">
            <v>No restriction</v>
          </cell>
          <cell r="M386">
            <v>-100000000000</v>
          </cell>
          <cell r="N386">
            <v>-100000000000</v>
          </cell>
          <cell r="O386">
            <v>0</v>
          </cell>
          <cell r="P386">
            <v>0</v>
          </cell>
          <cell r="R386">
            <v>0.2</v>
          </cell>
          <cell r="S386">
            <v>496.52432969215499</v>
          </cell>
          <cell r="T386">
            <v>2396.6766084363016</v>
          </cell>
          <cell r="U386">
            <v>2655.4939218694676</v>
          </cell>
          <cell r="V386">
            <v>3071.169686985173</v>
          </cell>
          <cell r="W386">
            <v>3141.5113520840391</v>
          </cell>
          <cell r="X386">
            <v>3180.5711664181672</v>
          </cell>
          <cell r="Y386">
            <v>2873.8756947953511</v>
          </cell>
          <cell r="Z386">
            <v>3687.3570199412898</v>
          </cell>
        </row>
        <row r="387">
          <cell r="F387" t="str">
            <v>Hybrid capital, grandfathering cap</v>
          </cell>
          <cell r="J387" t="str">
            <v xml:space="preserve">ING Bank; </v>
          </cell>
          <cell r="K387" t="str">
            <v>Less urgent</v>
          </cell>
          <cell r="L387" t="str">
            <v>No restriction</v>
          </cell>
          <cell r="M387">
            <v>-100000000000</v>
          </cell>
          <cell r="N387">
            <v>-100000000000</v>
          </cell>
          <cell r="O387">
            <v>0</v>
          </cell>
          <cell r="P387">
            <v>0</v>
          </cell>
          <cell r="R387">
            <v>0.2</v>
          </cell>
          <cell r="S387" t="e">
            <v>#N/A</v>
          </cell>
          <cell r="T387" t="e">
            <v>#N/A</v>
          </cell>
          <cell r="U387" t="e">
            <v>#N/A</v>
          </cell>
          <cell r="V387" t="e">
            <v>#N/A</v>
          </cell>
          <cell r="W387" t="e">
            <v>#N/A</v>
          </cell>
          <cell r="X387" t="e">
            <v>#N/A</v>
          </cell>
          <cell r="Y387" t="e">
            <v>#N/A</v>
          </cell>
          <cell r="Z387" t="e">
            <v>#N/A</v>
          </cell>
        </row>
        <row r="388">
          <cell r="E388" t="str">
            <v>Hybrid capital, not eligible, but grandfathered</v>
          </cell>
          <cell r="J388" t="str">
            <v xml:space="preserve">ING Bank; </v>
          </cell>
          <cell r="K388" t="str">
            <v>Less urgent</v>
          </cell>
          <cell r="L388" t="str">
            <v>No restriction</v>
          </cell>
          <cell r="M388">
            <v>-100000000000</v>
          </cell>
          <cell r="N388">
            <v>-100000000000</v>
          </cell>
          <cell r="O388">
            <v>0</v>
          </cell>
          <cell r="P388">
            <v>0</v>
          </cell>
          <cell r="R388">
            <v>0.2</v>
          </cell>
          <cell r="S388">
            <v>496.52432969215499</v>
          </cell>
          <cell r="T388">
            <v>2396.6766084363016</v>
          </cell>
          <cell r="U388">
            <v>2655.4939218694676</v>
          </cell>
          <cell r="V388">
            <v>3071.169686985173</v>
          </cell>
          <cell r="W388">
            <v>3141.5113520840391</v>
          </cell>
          <cell r="X388">
            <v>3180.5711664181672</v>
          </cell>
          <cell r="Y388">
            <v>2873.8756947953511</v>
          </cell>
          <cell r="Z388">
            <v>3687.3570199412898</v>
          </cell>
        </row>
        <row r="389">
          <cell r="E389" t="str">
            <v>Hybrid capital, Basel III eligible</v>
          </cell>
          <cell r="J389" t="str">
            <v xml:space="preserve">ING Bank; </v>
          </cell>
          <cell r="K389" t="str">
            <v>Less urgent</v>
          </cell>
          <cell r="L389" t="str">
            <v>No restriction</v>
          </cell>
          <cell r="M389">
            <v>-100000000000</v>
          </cell>
          <cell r="N389">
            <v>-100000000000</v>
          </cell>
          <cell r="O389">
            <v>0</v>
          </cell>
          <cell r="P389">
            <v>0</v>
          </cell>
          <cell r="R389">
            <v>0.2</v>
          </cell>
          <cell r="S389">
            <v>0</v>
          </cell>
          <cell r="T389">
            <v>0</v>
          </cell>
          <cell r="U389">
            <v>0</v>
          </cell>
          <cell r="V389">
            <v>0</v>
          </cell>
          <cell r="W389">
            <v>0</v>
          </cell>
          <cell r="X389">
            <v>0</v>
          </cell>
          <cell r="Y389">
            <v>0</v>
          </cell>
          <cell r="Z389">
            <v>0</v>
          </cell>
        </row>
        <row r="390">
          <cell r="D390" t="str">
            <v>Basel III hybrid capital</v>
          </cell>
          <cell r="J390" t="str">
            <v xml:space="preserve">ING Bank; </v>
          </cell>
          <cell r="R390">
            <v>0.2</v>
          </cell>
          <cell r="S390">
            <v>496.52432969215499</v>
          </cell>
          <cell r="T390">
            <v>2396.6766084363016</v>
          </cell>
          <cell r="U390">
            <v>2655.4939218694676</v>
          </cell>
          <cell r="V390">
            <v>3071.169686985173</v>
          </cell>
          <cell r="W390">
            <v>3141.5113520840391</v>
          </cell>
          <cell r="X390">
            <v>3180.5711664181672</v>
          </cell>
          <cell r="Y390">
            <v>2873.8756947953511</v>
          </cell>
          <cell r="Z390">
            <v>3687.3570199412898</v>
          </cell>
        </row>
        <row r="391">
          <cell r="D391" t="str">
            <v>Capital surplus attributable to other shareholders</v>
          </cell>
          <cell r="I391" t="str">
            <v>included as of 1/1/2014</v>
          </cell>
          <cell r="J391" t="str">
            <v xml:space="preserve">ING Bank; </v>
          </cell>
          <cell r="K391" t="str">
            <v>Urgent</v>
          </cell>
          <cell r="L391" t="str">
            <v>Probably negative</v>
          </cell>
          <cell r="M391">
            <v>0</v>
          </cell>
          <cell r="N391">
            <v>0</v>
          </cell>
          <cell r="O391">
            <v>1E-8</v>
          </cell>
          <cell r="P391">
            <v>100000000000</v>
          </cell>
          <cell r="R391">
            <v>0.2</v>
          </cell>
        </row>
        <row r="392">
          <cell r="D392" t="str">
            <v>deduction of Goodwill</v>
          </cell>
          <cell r="I392" t="str">
            <v>phased out 2014-2018</v>
          </cell>
          <cell r="J392" t="str">
            <v>ING Bank; deduction of Goodwill</v>
          </cell>
          <cell r="K392" t="str">
            <v>Urgent</v>
          </cell>
          <cell r="L392" t="str">
            <v>Must be negative</v>
          </cell>
          <cell r="M392">
            <v>0</v>
          </cell>
          <cell r="N392">
            <v>100000000000</v>
          </cell>
          <cell r="O392">
            <v>-100000000000</v>
          </cell>
          <cell r="P392">
            <v>-100000000000</v>
          </cell>
          <cell r="R392">
            <v>0.2</v>
          </cell>
        </row>
        <row r="393">
          <cell r="D393" t="str">
            <v>deduction of other intangibles</v>
          </cell>
          <cell r="I393" t="str">
            <v>phased out 2014-2018</v>
          </cell>
          <cell r="J393" t="str">
            <v>ING Bank; deduction of other intangibles</v>
          </cell>
          <cell r="K393" t="str">
            <v>Urgent</v>
          </cell>
          <cell r="L393" t="str">
            <v>Must be negative</v>
          </cell>
          <cell r="M393">
            <v>0</v>
          </cell>
          <cell r="N393">
            <v>100000000000</v>
          </cell>
          <cell r="O393">
            <v>-100000000000</v>
          </cell>
          <cell r="P393">
            <v>-100000000000</v>
          </cell>
          <cell r="R393">
            <v>0.2</v>
          </cell>
        </row>
        <row r="394">
          <cell r="D394" t="str">
            <v>Tier 1 deductions</v>
          </cell>
          <cell r="I394" t="str">
            <v>phased out 2014-2018</v>
          </cell>
          <cell r="J394" t="str">
            <v>ING Bank; Tier 1 deductions</v>
          </cell>
          <cell r="K394" t="str">
            <v>Urgent</v>
          </cell>
          <cell r="L394" t="str">
            <v>Must be negative</v>
          </cell>
          <cell r="M394">
            <v>0</v>
          </cell>
          <cell r="N394">
            <v>100000000000</v>
          </cell>
          <cell r="O394">
            <v>-100000000000</v>
          </cell>
          <cell r="P394">
            <v>-100000000000</v>
          </cell>
          <cell r="R394">
            <v>0.2</v>
          </cell>
        </row>
        <row r="395">
          <cell r="D395" t="str">
            <v>sign investments in Fis &gt;10%</v>
          </cell>
          <cell r="I395" t="str">
            <v>phased out 2014-2018</v>
          </cell>
          <cell r="J395" t="str">
            <v xml:space="preserve">ING Bank; </v>
          </cell>
          <cell r="R395">
            <v>0.2</v>
          </cell>
        </row>
        <row r="396">
          <cell r="C396" t="str">
            <v>Additional Tier 1 capital (phased-in)</v>
          </cell>
          <cell r="S396">
            <v>496.52432969215499</v>
          </cell>
          <cell r="T396">
            <v>2396.6766084363016</v>
          </cell>
          <cell r="U396">
            <v>2655.4939218694676</v>
          </cell>
          <cell r="V396">
            <v>3071.169686985173</v>
          </cell>
          <cell r="W396">
            <v>3141.5113520840391</v>
          </cell>
          <cell r="X396">
            <v>3180.5711664181672</v>
          </cell>
          <cell r="Y396">
            <v>2873.8756947953511</v>
          </cell>
          <cell r="Z396">
            <v>3687.3570199412898</v>
          </cell>
        </row>
        <row r="397">
          <cell r="B397" t="str">
            <v>Total Tier 1 Capital (phased in)</v>
          </cell>
          <cell r="J397" t="str">
            <v>ING Bank; Total Tier 1 Capital (phased in)</v>
          </cell>
          <cell r="R397">
            <v>0.2</v>
          </cell>
        </row>
        <row r="398">
          <cell r="F398" t="str">
            <v>Tier 2 capital, not Basel III eligible</v>
          </cell>
          <cell r="J398" t="str">
            <v>ING Bank; Tier 2 capital, not Basel III eligible</v>
          </cell>
          <cell r="K398" t="str">
            <v>Less urgent</v>
          </cell>
          <cell r="L398" t="str">
            <v>No restriction</v>
          </cell>
          <cell r="M398">
            <v>-100000000000</v>
          </cell>
          <cell r="N398">
            <v>-100000000000</v>
          </cell>
          <cell r="O398">
            <v>0</v>
          </cell>
          <cell r="P398">
            <v>0</v>
          </cell>
          <cell r="R398">
            <v>0.2</v>
          </cell>
        </row>
        <row r="399">
          <cell r="F399" t="str">
            <v>Tier 2 capital, grandfathering cap</v>
          </cell>
          <cell r="J399" t="str">
            <v>ING Bank; Tier 2 capital, grandfathering cap</v>
          </cell>
          <cell r="K399" t="str">
            <v>Less urgent</v>
          </cell>
          <cell r="L399" t="str">
            <v>No restriction</v>
          </cell>
          <cell r="M399">
            <v>-100000000000</v>
          </cell>
          <cell r="N399">
            <v>-100000000000</v>
          </cell>
          <cell r="O399">
            <v>0</v>
          </cell>
          <cell r="P399">
            <v>0</v>
          </cell>
          <cell r="R399">
            <v>0.2</v>
          </cell>
        </row>
        <row r="400">
          <cell r="E400" t="str">
            <v>Tier 2 capital, not eligible, but grandfathered</v>
          </cell>
          <cell r="J400" t="str">
            <v>ING Bank; Tier 2 capital, not eligible, but grandfathered</v>
          </cell>
          <cell r="K400" t="str">
            <v>Less urgent</v>
          </cell>
          <cell r="L400" t="str">
            <v>No restriction</v>
          </cell>
          <cell r="M400">
            <v>-100000000000</v>
          </cell>
          <cell r="N400">
            <v>-100000000000</v>
          </cell>
          <cell r="O400">
            <v>0</v>
          </cell>
          <cell r="P400">
            <v>0</v>
          </cell>
          <cell r="R400">
            <v>0.2</v>
          </cell>
        </row>
        <row r="401">
          <cell r="E401" t="str">
            <v>Tier 2 capital, Basel III eligible</v>
          </cell>
          <cell r="J401" t="str">
            <v>ING Bank; Tier 2 capital, Basel III eligible</v>
          </cell>
          <cell r="K401" t="str">
            <v>Less urgent</v>
          </cell>
          <cell r="L401" t="str">
            <v>No restriction</v>
          </cell>
          <cell r="M401">
            <v>-100000000000</v>
          </cell>
          <cell r="N401">
            <v>-100000000000</v>
          </cell>
          <cell r="O401">
            <v>0</v>
          </cell>
          <cell r="P401">
            <v>0</v>
          </cell>
          <cell r="R401">
            <v>0.2</v>
          </cell>
        </row>
        <row r="402">
          <cell r="E402" t="str">
            <v>Tier 2 capital, to be issued (Basel III eligible)</v>
          </cell>
          <cell r="J402" t="str">
            <v>ING Bank; Tier 2 capital, to be issued (Basel III eligible)</v>
          </cell>
          <cell r="K402" t="str">
            <v>Less urgent</v>
          </cell>
          <cell r="L402" t="str">
            <v>No restriction</v>
          </cell>
          <cell r="M402">
            <v>-100000000000</v>
          </cell>
          <cell r="N402">
            <v>-100000000000</v>
          </cell>
          <cell r="O402">
            <v>0</v>
          </cell>
          <cell r="P402">
            <v>0</v>
          </cell>
          <cell r="R402">
            <v>0.2</v>
          </cell>
        </row>
        <row r="403">
          <cell r="E403" t="str">
            <v>Tier 2 capital, unknown</v>
          </cell>
          <cell r="I403" t="str">
            <v>outside scope of Cap Mgmt, but in scope of PeopleSoft</v>
          </cell>
          <cell r="J403" t="str">
            <v>ING Bank; Tier 2 capital, unknown</v>
          </cell>
          <cell r="K403" t="str">
            <v>Less urgent</v>
          </cell>
          <cell r="L403" t="str">
            <v>No restriction</v>
          </cell>
          <cell r="M403">
            <v>-100000000000</v>
          </cell>
          <cell r="N403">
            <v>-100000000000</v>
          </cell>
          <cell r="O403">
            <v>0</v>
          </cell>
          <cell r="P403">
            <v>0</v>
          </cell>
          <cell r="R403">
            <v>0.2</v>
          </cell>
        </row>
        <row r="404">
          <cell r="D404" t="str">
            <v>Basel III Tier 2 capital instruments</v>
          </cell>
          <cell r="J404" t="str">
            <v>ING Bank; Basel III Tier 2 capital instruments</v>
          </cell>
          <cell r="R404">
            <v>0.2</v>
          </cell>
        </row>
        <row r="405">
          <cell r="D405" t="str">
            <v>Revaluation reserve equity securities</v>
          </cell>
        </row>
        <row r="406">
          <cell r="D406" t="str">
            <v>Revaluation reserve real estate</v>
          </cell>
        </row>
        <row r="407">
          <cell r="D407" t="str">
            <v>Non-hedged subordinated loans</v>
          </cell>
        </row>
        <row r="408">
          <cell r="D408" t="str">
            <v>deduct participation Bank of Beijing</v>
          </cell>
        </row>
        <row r="409">
          <cell r="D409" t="str">
            <v>Phase out of Basel II T2 deductions</v>
          </cell>
          <cell r="I409" t="str">
            <v>phased out 2014-2018</v>
          </cell>
        </row>
        <row r="410">
          <cell r="D410" t="str">
            <v>Capital surplus attributable to other shareholders</v>
          </cell>
          <cell r="I410" t="str">
            <v>included as of 1/1/2014</v>
          </cell>
          <cell r="J410" t="str">
            <v>ING Bank; Capital surplus attributable to other shareholders</v>
          </cell>
          <cell r="K410" t="str">
            <v>Urgent</v>
          </cell>
          <cell r="L410" t="str">
            <v>Probably negative</v>
          </cell>
          <cell r="M410">
            <v>0</v>
          </cell>
          <cell r="N410">
            <v>0</v>
          </cell>
          <cell r="O410">
            <v>1E-8</v>
          </cell>
          <cell r="P410">
            <v>100000000000</v>
          </cell>
          <cell r="R410">
            <v>0.2</v>
          </cell>
        </row>
        <row r="411">
          <cell r="D411" t="str">
            <v>sign investments in Fis &gt;10%</v>
          </cell>
          <cell r="I411" t="str">
            <v>phased out 2014-2018</v>
          </cell>
          <cell r="J411" t="str">
            <v xml:space="preserve">ING Bank; </v>
          </cell>
          <cell r="R411">
            <v>0.2</v>
          </cell>
        </row>
        <row r="412">
          <cell r="C412" t="str">
            <v>Tier 2 capital (phased in)</v>
          </cell>
          <cell r="J412" t="str">
            <v>ING Bank; Tier 2 capital (phased in)</v>
          </cell>
          <cell r="R412">
            <v>0.2</v>
          </cell>
        </row>
        <row r="413">
          <cell r="B413" t="str">
            <v>Total Capital (phased in)</v>
          </cell>
          <cell r="J413" t="str">
            <v>ING Bank; Total Capital (phased in)</v>
          </cell>
          <cell r="R413">
            <v>0.2</v>
          </cell>
        </row>
        <row r="414">
          <cell r="C414" t="str">
            <v>Risk Weighted Assets</v>
          </cell>
          <cell r="I414" t="str">
            <v>included as of 1/1/2014</v>
          </cell>
          <cell r="J414" t="str">
            <v xml:space="preserve">ING Bank; </v>
          </cell>
          <cell r="R414">
            <v>0.2</v>
          </cell>
        </row>
        <row r="415">
          <cell r="C415" t="str">
            <v>correction for &gt;10% investments above the CET1 threshold</v>
          </cell>
        </row>
        <row r="416">
          <cell r="C416" t="str">
            <v>correction for intangibles</v>
          </cell>
          <cell r="I416" t="str">
            <v>phased in 2014-2018</v>
          </cell>
        </row>
        <row r="417">
          <cell r="C417" t="str">
            <v>correction for pension fund assets</v>
          </cell>
          <cell r="I417" t="str">
            <v>phased out 2015-2019 (DNB ruling for IAS19R)</v>
          </cell>
        </row>
        <row r="418">
          <cell r="B418" t="str">
            <v>Risk Weighted Assets</v>
          </cell>
          <cell r="I418" t="str">
            <v>included as of 1/1/2014</v>
          </cell>
          <cell r="J418" t="str">
            <v>ING Bank; Risk Weighted Assets</v>
          </cell>
          <cell r="R418">
            <v>0.2</v>
          </cell>
        </row>
        <row r="419">
          <cell r="R419">
            <v>0.2</v>
          </cell>
        </row>
        <row r="420">
          <cell r="B420" t="str">
            <v>Basel III Core Tier 1 capital ratio</v>
          </cell>
          <cell r="I420" t="str">
            <v>(phased in)</v>
          </cell>
          <cell r="J420" t="str">
            <v>ING Bank; Basel III Core Tier 1 capital ratio</v>
          </cell>
          <cell r="R420">
            <v>0.2</v>
          </cell>
        </row>
        <row r="421">
          <cell r="B421" t="str">
            <v>Difference [phased-in] vs [fully loaded] implementation</v>
          </cell>
          <cell r="J421" t="str">
            <v>ING Bank; Difference [phased-in] vs [fully loaded] implementation</v>
          </cell>
          <cell r="R421">
            <v>0.2</v>
          </cell>
        </row>
        <row r="422">
          <cell r="B422" t="str">
            <v>target Tier 1 ratio ING Bank (Basel III)</v>
          </cell>
          <cell r="I422" t="str">
            <v>[Targets] sheet</v>
          </cell>
          <cell r="J422" t="str">
            <v>ING Bank; target Tier 1 ratio ING Bank (Basel III)</v>
          </cell>
          <cell r="K422">
            <v>40</v>
          </cell>
          <cell r="L422">
            <v>2</v>
          </cell>
          <cell r="M422">
            <v>2</v>
          </cell>
          <cell r="N422">
            <v>4</v>
          </cell>
          <cell r="R422">
            <v>0.2</v>
          </cell>
        </row>
        <row r="423">
          <cell r="B423" t="str">
            <v>Basel III Tier 1 capital ratio</v>
          </cell>
          <cell r="J423" t="str">
            <v>ING Bank; Basel III Tier 1 capital ratio</v>
          </cell>
          <cell r="R423">
            <v>0.2</v>
          </cell>
        </row>
        <row r="424">
          <cell r="B424" t="str">
            <v>target total capital ratio ING Bank (Basel III)</v>
          </cell>
          <cell r="I424" t="str">
            <v>[Targets] sheet</v>
          </cell>
          <cell r="J424" t="str">
            <v xml:space="preserve">ING Bank; </v>
          </cell>
          <cell r="K424">
            <v>42</v>
          </cell>
          <cell r="L424">
            <v>2</v>
          </cell>
          <cell r="M424">
            <v>3</v>
          </cell>
          <cell r="N424">
            <v>4</v>
          </cell>
          <cell r="R424">
            <v>0.2</v>
          </cell>
        </row>
        <row r="425">
          <cell r="B425" t="str">
            <v>Basel III Total capital ratio</v>
          </cell>
          <cell r="J425" t="str">
            <v>ING Bank; Basel III Total capital ratio</v>
          </cell>
          <cell r="R425">
            <v>0.2</v>
          </cell>
        </row>
        <row r="426">
          <cell r="B426" t="str">
            <v>Required Basel III capitals</v>
          </cell>
        </row>
        <row r="427">
          <cell r="C427" t="str">
            <v>capital conservation buffer</v>
          </cell>
        </row>
        <row r="428">
          <cell r="D428" t="str">
            <v>countercyclical buffer</v>
          </cell>
          <cell r="I428" t="str">
            <v>[Settings] sheet</v>
          </cell>
        </row>
        <row r="429">
          <cell r="D429" t="str">
            <v>countercyclical buffer phase in cap</v>
          </cell>
          <cell r="I429" t="str">
            <v>[Settings] sheet</v>
          </cell>
        </row>
        <row r="430">
          <cell r="C430" t="str">
            <v>countercyclical buffer</v>
          </cell>
        </row>
        <row r="431">
          <cell r="C431" t="str">
            <v>SIFI + Systemic Risk buffer</v>
          </cell>
        </row>
        <row r="432">
          <cell r="B432" t="str">
            <v>total buffer requirement</v>
          </cell>
        </row>
        <row r="433">
          <cell r="C433" t="str">
            <v>Pillar 2 buffer</v>
          </cell>
        </row>
        <row r="434">
          <cell r="C434" t="str">
            <v>total core tier 1 capital ratio requirement</v>
          </cell>
        </row>
        <row r="435">
          <cell r="B435" t="str">
            <v>regulatory required CRD4 CT1 ratio</v>
          </cell>
          <cell r="K435" t="str">
            <v>Less urgent</v>
          </cell>
          <cell r="L435" t="str">
            <v>No restriction</v>
          </cell>
          <cell r="M435">
            <v>-100000000000</v>
          </cell>
          <cell r="N435">
            <v>-100000000000</v>
          </cell>
          <cell r="O435">
            <v>0</v>
          </cell>
          <cell r="P435">
            <v>0</v>
          </cell>
          <cell r="R435">
            <v>0.2</v>
          </cell>
        </row>
        <row r="436">
          <cell r="C436" t="str">
            <v>total tier 1 capital ratio requirement</v>
          </cell>
        </row>
        <row r="437">
          <cell r="B437" t="str">
            <v>regulatory required CRD4 T1 ratio</v>
          </cell>
          <cell r="K437" t="str">
            <v>Less urgent</v>
          </cell>
          <cell r="L437" t="str">
            <v>No restriction</v>
          </cell>
          <cell r="M437">
            <v>-100000000000</v>
          </cell>
          <cell r="N437">
            <v>-100000000000</v>
          </cell>
          <cell r="O437">
            <v>0</v>
          </cell>
          <cell r="P437">
            <v>0</v>
          </cell>
          <cell r="R437">
            <v>0.2</v>
          </cell>
        </row>
        <row r="438">
          <cell r="C438" t="str">
            <v>total capital ratio requirement</v>
          </cell>
        </row>
        <row r="439">
          <cell r="B439" t="str">
            <v>regulatory required Basel III Total capital ratio</v>
          </cell>
          <cell r="K439" t="str">
            <v>Less urgent</v>
          </cell>
          <cell r="L439" t="str">
            <v>No restriction</v>
          </cell>
          <cell r="M439">
            <v>-100000000000</v>
          </cell>
          <cell r="N439">
            <v>-100000000000</v>
          </cell>
          <cell r="O439">
            <v>0</v>
          </cell>
          <cell r="P439">
            <v>0</v>
          </cell>
          <cell r="R439">
            <v>0.2</v>
          </cell>
        </row>
        <row r="440">
          <cell r="B440" t="str">
            <v>regulatory required Basel III Total capital</v>
          </cell>
          <cell r="J440" t="str">
            <v>ING Bank; regulatory required Basel III Total capital</v>
          </cell>
          <cell r="R440">
            <v>0.2</v>
          </cell>
        </row>
        <row r="441">
          <cell r="B441" t="str">
            <v>Expected impact of management actions (in bps CT1 ratio)</v>
          </cell>
          <cell r="I441" t="str">
            <v>Investor Relations</v>
          </cell>
          <cell r="J441" t="str">
            <v>ING Bank; Expected impact of management actions (in bps CT1 ratio)</v>
          </cell>
          <cell r="K441" t="str">
            <v>Less urgent</v>
          </cell>
          <cell r="L441" t="str">
            <v>Probably positive</v>
          </cell>
          <cell r="M441">
            <v>-100000000000</v>
          </cell>
          <cell r="N441">
            <v>-100000000000</v>
          </cell>
          <cell r="O441">
            <v>-100000000000</v>
          </cell>
          <cell r="P441">
            <v>0</v>
          </cell>
          <cell r="R441">
            <v>0.2</v>
          </cell>
        </row>
        <row r="442">
          <cell r="R442">
            <v>0.2</v>
          </cell>
        </row>
        <row r="443">
          <cell r="B443" t="str">
            <v>Differences CT1 equity Basel III vs Basel II</v>
          </cell>
          <cell r="I443" t="str">
            <v>used for the Basel III impact on the WFInfo sheet</v>
          </cell>
          <cell r="R443">
            <v>0.2</v>
          </cell>
        </row>
        <row r="444">
          <cell r="D444" t="str">
            <v>Revaluation reserves bonds</v>
          </cell>
          <cell r="R444">
            <v>1</v>
          </cell>
        </row>
        <row r="445">
          <cell r="D445" t="str">
            <v>Revaluation reserves equity</v>
          </cell>
          <cell r="R445">
            <v>1</v>
          </cell>
        </row>
        <row r="446">
          <cell r="D446" t="str">
            <v>Revaluation reserves real estate</v>
          </cell>
          <cell r="R446">
            <v>1</v>
          </cell>
        </row>
        <row r="447">
          <cell r="C447" t="str">
            <v>Revaluation reserves</v>
          </cell>
          <cell r="R447">
            <v>1</v>
          </cell>
        </row>
        <row r="448">
          <cell r="C448" t="str">
            <v>Defined benefit pension fund assets (corridor / IAS19R)</v>
          </cell>
          <cell r="R448">
            <v>0.2</v>
          </cell>
        </row>
        <row r="449">
          <cell r="C449" t="str">
            <v>Defined benefit pension fund assets (funded status)</v>
          </cell>
          <cell r="R449">
            <v>0.2</v>
          </cell>
        </row>
        <row r="450">
          <cell r="C450" t="str">
            <v>Deferred Tax Assets</v>
          </cell>
          <cell r="R450">
            <v>0.2</v>
          </cell>
        </row>
        <row r="451">
          <cell r="C451" t="str">
            <v>Intangibles</v>
          </cell>
          <cell r="R451">
            <v>0.2</v>
          </cell>
        </row>
        <row r="452">
          <cell r="C452" t="str">
            <v>minorities</v>
          </cell>
          <cell r="R452">
            <v>0.2</v>
          </cell>
        </row>
        <row r="453">
          <cell r="C453" t="str">
            <v>own credit risk adjustments to derivatives</v>
          </cell>
          <cell r="R453">
            <v>0.2</v>
          </cell>
        </row>
        <row r="454">
          <cell r="C454" t="str">
            <v>shortfall on expected loan loss provision</v>
          </cell>
          <cell r="R454">
            <v>0.2</v>
          </cell>
        </row>
        <row r="455">
          <cell r="C455" t="str">
            <v>other</v>
          </cell>
          <cell r="R455">
            <v>1</v>
          </cell>
        </row>
        <row r="456">
          <cell r="B456" t="str">
            <v>total</v>
          </cell>
          <cell r="R456">
            <v>0.2</v>
          </cell>
        </row>
        <row r="457">
          <cell r="R457">
            <v>0.2</v>
          </cell>
        </row>
        <row r="458">
          <cell r="B458" t="str">
            <v>Leverage Basel III</v>
          </cell>
        </row>
        <row r="459">
          <cell r="D459" t="str">
            <v>Total assets</v>
          </cell>
          <cell r="I459" t="str">
            <v>Gaudi download; Balance sheet S2228 Legal Bank</v>
          </cell>
          <cell r="J459" t="str">
            <v>ING Bank; Total assets</v>
          </cell>
          <cell r="K459" t="str">
            <v>Less urgent</v>
          </cell>
          <cell r="L459" t="str">
            <v>Must be positive</v>
          </cell>
          <cell r="M459">
            <v>-100000000000</v>
          </cell>
          <cell r="N459">
            <v>-1E-8</v>
          </cell>
          <cell r="O459">
            <v>0</v>
          </cell>
          <cell r="P459">
            <v>0</v>
          </cell>
          <cell r="R459">
            <v>0.2</v>
          </cell>
          <cell r="S459">
            <v>349618</v>
          </cell>
          <cell r="T459">
            <v>406393</v>
          </cell>
          <cell r="W459">
            <v>443356</v>
          </cell>
        </row>
        <row r="460">
          <cell r="D460" t="str">
            <v>Off balance sheet items</v>
          </cell>
          <cell r="J460" t="str">
            <v>ING Bank; Off balance sheet items</v>
          </cell>
        </row>
        <row r="461">
          <cell r="C461" t="str">
            <v>Basel III leverage ratio denominator</v>
          </cell>
          <cell r="I461" t="str">
            <v>Solvency Analysis, DNB Reporting, Frank Nijssen</v>
          </cell>
          <cell r="J461" t="str">
            <v>ING Bank; Basel III leverage ratio denominator</v>
          </cell>
        </row>
        <row r="462">
          <cell r="D462" t="str">
            <v>Additional exposure for cash pooling</v>
          </cell>
          <cell r="I462" t="str">
            <v>Solvency Analysis, DNB Reporting, Frank Nijssen</v>
          </cell>
          <cell r="J462" t="str">
            <v>ING Bank; Additional exposure for cash pooling</v>
          </cell>
          <cell r="K462" t="str">
            <v>Less urgent</v>
          </cell>
          <cell r="L462" t="str">
            <v>Must be positive</v>
          </cell>
          <cell r="M462">
            <v>-100000000000</v>
          </cell>
          <cell r="N462">
            <v>-1E-8</v>
          </cell>
          <cell r="O462">
            <v>0</v>
          </cell>
          <cell r="P462">
            <v>0</v>
          </cell>
          <cell r="R462">
            <v>0.2</v>
          </cell>
        </row>
        <row r="463">
          <cell r="C463" t="str">
            <v>RWA as percentage of the above</v>
          </cell>
          <cell r="J463" t="str">
            <v>ING Bank; RWA as percentage of the above</v>
          </cell>
        </row>
        <row r="464">
          <cell r="B464" t="str">
            <v>target Leverage ratio ING Bank (Basel III)</v>
          </cell>
          <cell r="I464">
            <v>0.03</v>
          </cell>
          <cell r="J464" t="str">
            <v>ING Bank; target Leverage ratio ING Bank (Basel III)</v>
          </cell>
          <cell r="R464">
            <v>0.2</v>
          </cell>
        </row>
        <row r="465">
          <cell r="B465" t="str">
            <v>Leverage ratio (fully loaded)</v>
          </cell>
          <cell r="J465" t="str">
            <v>ING Bank; Leverage ratio (fully loaded)</v>
          </cell>
        </row>
        <row r="466">
          <cell r="B466" t="str">
            <v>Leverage ratio (fully loaded, but without grandfathered Tier 1)</v>
          </cell>
          <cell r="J466" t="str">
            <v>ING Bank; Leverage ratio (fully loaded, but without grandfathered Tier 1)</v>
          </cell>
        </row>
        <row r="467">
          <cell r="B467" t="str">
            <v>Leverage ratio (phased-in)</v>
          </cell>
          <cell r="J467" t="str">
            <v>ING Bank; Leverage ratio (phased-in)</v>
          </cell>
        </row>
        <row r="468">
          <cell r="B468" t="str">
            <v>Leverage ratio (fully loaded, cash pooling grossed)</v>
          </cell>
          <cell r="J468" t="str">
            <v>ING Bank; Leverage ratio (fully loaded, cash pooling grossed)</v>
          </cell>
        </row>
        <row r="469">
          <cell r="B469" t="str">
            <v>Tier 1 shortage for a 4% ratio above</v>
          </cell>
        </row>
        <row r="470">
          <cell r="B470" t="str">
            <v>Leverage ratio (fully loaded, cash pooling grossed, but without grandfathered Tier 1)</v>
          </cell>
          <cell r="J470" t="str">
            <v>ING Bank; Leverage ratio (fully loaded, cash pooling grossed, but without grandfathered Tier 1)</v>
          </cell>
        </row>
        <row r="471">
          <cell r="B471" t="str">
            <v>Leverage ratio (phased-in, cash pooling grossed)</v>
          </cell>
          <cell r="J471" t="str">
            <v>ING Bank; Leverage ratio (phased-in, cash pooling grossed)</v>
          </cell>
        </row>
        <row r="472">
          <cell r="B472" t="str">
            <v>EBA debt/equity ratio</v>
          </cell>
          <cell r="I472" t="str">
            <v>from EBA risk dashboard. Definition is not that clear</v>
          </cell>
          <cell r="J472" t="str">
            <v>ING Bank; EBA debt/equity ratio</v>
          </cell>
          <cell r="S472">
            <v>23.954889364739472</v>
          </cell>
          <cell r="T472">
            <v>24.235531544957773</v>
          </cell>
          <cell r="U472" t="e">
            <v>#DIV/0!</v>
          </cell>
          <cell r="V472" t="e">
            <v>#DIV/0!</v>
          </cell>
          <cell r="W472">
            <v>25.795358394778194</v>
          </cell>
          <cell r="X472" t="e">
            <v>#DIV/0!</v>
          </cell>
          <cell r="Y472" t="e">
            <v>#DIV/0!</v>
          </cell>
          <cell r="Z472" t="e">
            <v>#DIV/0!</v>
          </cell>
        </row>
        <row r="579">
          <cell r="A579" t="str">
            <v>I</v>
          </cell>
          <cell r="B579" t="str">
            <v>NN Group (until 3Q13 known as ING Insurance)</v>
          </cell>
          <cell r="K579" t="str">
            <v>Less urgent</v>
          </cell>
          <cell r="L579" t="str">
            <v>No restriction</v>
          </cell>
          <cell r="M579">
            <v>-100000000000</v>
          </cell>
          <cell r="N579">
            <v>-100000000000</v>
          </cell>
          <cell r="O579">
            <v>0</v>
          </cell>
          <cell r="P579">
            <v>0</v>
          </cell>
          <cell r="R579">
            <v>0.2</v>
          </cell>
        </row>
        <row r="580">
          <cell r="B580" t="str">
            <v>calculation of Solvency Surplus</v>
          </cell>
          <cell r="K580" t="str">
            <v>Less urgent</v>
          </cell>
          <cell r="L580" t="str">
            <v>No restriction</v>
          </cell>
          <cell r="M580">
            <v>-100000000000</v>
          </cell>
          <cell r="N580">
            <v>-100000000000</v>
          </cell>
          <cell r="O580">
            <v>0</v>
          </cell>
          <cell r="P580">
            <v>0</v>
          </cell>
          <cell r="R580">
            <v>0.2</v>
          </cell>
        </row>
        <row r="581">
          <cell r="F581" t="str">
            <v>Quarterly changes in IFRS equity</v>
          </cell>
          <cell r="I581" t="str">
            <v>Financial report</v>
          </cell>
          <cell r="J581" t="str">
            <v>NN Group (until 3Q13 known as ING Insurance); Quarterly changes in IFRS equity</v>
          </cell>
          <cell r="R581">
            <v>0.2</v>
          </cell>
        </row>
        <row r="582">
          <cell r="H582" t="str">
            <v>- original forecast</v>
          </cell>
          <cell r="J582" t="str">
            <v>NN Group (until 3Q13 known as ING Insurance); - original forecast</v>
          </cell>
          <cell r="R582">
            <v>0.2</v>
          </cell>
        </row>
        <row r="583">
          <cell r="H583" t="str">
            <v>- additional one off items</v>
          </cell>
          <cell r="J583" t="str">
            <v>NN Group (until 3Q13 known as ING Insurance); - additional one off items</v>
          </cell>
          <cell r="R583">
            <v>0.2</v>
          </cell>
        </row>
        <row r="584">
          <cell r="H584" t="str">
            <v>Net profit from profit forecast</v>
          </cell>
          <cell r="J584" t="str">
            <v>NN Group (until 3Q13 known as ING Insurance); Net profit from profit forecast</v>
          </cell>
          <cell r="R584">
            <v>0.2</v>
          </cell>
        </row>
        <row r="585">
          <cell r="H585" t="str">
            <v>Transaction result from acquisitions &amp; divestments</v>
          </cell>
          <cell r="J585" t="str">
            <v>NN Group (until 3Q13 known as ING Insurance); Transaction result from acquisitions &amp; divestments</v>
          </cell>
          <cell r="R585">
            <v>0.2</v>
          </cell>
        </row>
        <row r="586">
          <cell r="H586" t="str">
            <v>Additional profit from acquisitions &amp; divestments</v>
          </cell>
          <cell r="J586" t="str">
            <v>NN Group (until 3Q13 known as ING Insurance); Additional profit from acquisitions &amp; divestments</v>
          </cell>
          <cell r="R586">
            <v>0.2</v>
          </cell>
        </row>
        <row r="587">
          <cell r="G587" t="str">
            <v>Net profit for period</v>
          </cell>
          <cell r="I587" t="str">
            <v>Net profit for the period</v>
          </cell>
          <cell r="J587" t="str">
            <v>NN Group (until 3Q13 known as ING Insurance); Net profit for period</v>
          </cell>
          <cell r="K587" t="str">
            <v>Less urgent</v>
          </cell>
          <cell r="L587" t="str">
            <v>Probably positive</v>
          </cell>
          <cell r="M587">
            <v>-100000000000</v>
          </cell>
          <cell r="N587">
            <v>-100000000000</v>
          </cell>
          <cell r="O587">
            <v>-100000000000</v>
          </cell>
          <cell r="P587">
            <v>0</v>
          </cell>
          <cell r="R587">
            <v>0.2</v>
          </cell>
        </row>
        <row r="588">
          <cell r="G588" t="str">
            <v>Unrealised revaluations equity securities</v>
          </cell>
          <cell r="I588" t="str">
            <v>Unrealised revaluations shares (after tax)</v>
          </cell>
          <cell r="J588" t="str">
            <v>NN Group (until 3Q13 known as ING Insurance); Unrealised revaluations equity securities</v>
          </cell>
          <cell r="K588" t="str">
            <v>Less urgent</v>
          </cell>
          <cell r="L588" t="str">
            <v>No restriction</v>
          </cell>
          <cell r="M588">
            <v>-100000000000</v>
          </cell>
          <cell r="N588">
            <v>-100000000000</v>
          </cell>
          <cell r="O588">
            <v>0</v>
          </cell>
          <cell r="P588">
            <v>0</v>
          </cell>
          <cell r="R588">
            <v>1000</v>
          </cell>
        </row>
        <row r="589">
          <cell r="G589" t="str">
            <v>Unrealised revaluations debt securities</v>
          </cell>
          <cell r="I589" t="str">
            <v>Unrealised revaluations debt securities (after tax)</v>
          </cell>
          <cell r="J589" t="str">
            <v>NN Group (until 3Q13 known as ING Insurance); Unrealised revaluations debt securities</v>
          </cell>
          <cell r="K589" t="str">
            <v>Less urgent</v>
          </cell>
          <cell r="L589" t="str">
            <v>No restriction</v>
          </cell>
          <cell r="M589">
            <v>-100000000000</v>
          </cell>
          <cell r="N589">
            <v>-100000000000</v>
          </cell>
          <cell r="O589">
            <v>0</v>
          </cell>
          <cell r="P589">
            <v>0</v>
          </cell>
          <cell r="R589">
            <v>1000</v>
          </cell>
        </row>
        <row r="590">
          <cell r="G590" t="str">
            <v>Transfer to insurance liabilities (shadow accounting)</v>
          </cell>
          <cell r="I590" t="str">
            <v>Deferred interest crediting to life ins. policyholders (shadow accounting)</v>
          </cell>
          <cell r="J590" t="str">
            <v>NN Group (until 3Q13 known as ING Insurance); Transfer to insurance liabilities (shadow accounting)</v>
          </cell>
          <cell r="K590" t="str">
            <v>Less urgent</v>
          </cell>
          <cell r="L590" t="str">
            <v>No restriction</v>
          </cell>
          <cell r="M590">
            <v>-100000000000</v>
          </cell>
          <cell r="N590">
            <v>-100000000000</v>
          </cell>
          <cell r="O590">
            <v>0</v>
          </cell>
          <cell r="P590">
            <v>0</v>
          </cell>
          <cell r="R590">
            <v>1000</v>
          </cell>
        </row>
        <row r="591">
          <cell r="G591" t="str">
            <v>Realised capital gains to P&amp;L equity securities</v>
          </cell>
          <cell r="I591" t="str">
            <v>Realised capital gains/losses shares released to P&amp;L account</v>
          </cell>
          <cell r="J591" t="str">
            <v>NN Group (until 3Q13 known as ING Insurance); Realised capital gains to P&amp;L equity securities</v>
          </cell>
          <cell r="K591" t="str">
            <v>Less urgent</v>
          </cell>
          <cell r="L591" t="str">
            <v>No restriction</v>
          </cell>
          <cell r="M591">
            <v>-100000000000</v>
          </cell>
          <cell r="N591">
            <v>-100000000000</v>
          </cell>
          <cell r="O591">
            <v>0</v>
          </cell>
          <cell r="P591">
            <v>0</v>
          </cell>
          <cell r="R591">
            <v>1000</v>
          </cell>
        </row>
        <row r="592">
          <cell r="G592" t="str">
            <v>Realised capital gains to P&amp;L debt securities</v>
          </cell>
          <cell r="I592" t="str">
            <v>Realised capital gains/losses debt securities released to p&amp;l acc.</v>
          </cell>
          <cell r="J592" t="str">
            <v>NN Group (until 3Q13 known as ING Insurance); Realised capital gains to P&amp;L debt securities</v>
          </cell>
          <cell r="K592" t="str">
            <v>Less urgent</v>
          </cell>
          <cell r="L592" t="str">
            <v>No restriction</v>
          </cell>
          <cell r="M592">
            <v>-100000000000</v>
          </cell>
          <cell r="N592">
            <v>-100000000000</v>
          </cell>
          <cell r="O592">
            <v>0</v>
          </cell>
          <cell r="P592">
            <v>0</v>
          </cell>
          <cell r="R592">
            <v>1000</v>
          </cell>
        </row>
        <row r="593">
          <cell r="G593" t="str">
            <v>Unrealised revaluations from cashflow hedge reserve</v>
          </cell>
          <cell r="I593" t="str">
            <v>Revaluation derivatives</v>
          </cell>
          <cell r="J593" t="str">
            <v>NN Group (until 3Q13 known as ING Insurance); Unrealised revaluations from cashflow hedge reserve</v>
          </cell>
          <cell r="K593" t="str">
            <v>Less urgent</v>
          </cell>
          <cell r="L593" t="str">
            <v>No restriction</v>
          </cell>
          <cell r="M593">
            <v>-100000000000</v>
          </cell>
          <cell r="N593">
            <v>-100000000000</v>
          </cell>
          <cell r="O593">
            <v>0</v>
          </cell>
          <cell r="P593">
            <v>0</v>
          </cell>
          <cell r="R593">
            <v>1000</v>
          </cell>
        </row>
        <row r="594">
          <cell r="G594" t="str">
            <v>Other revaluations</v>
          </cell>
          <cell r="I594" t="str">
            <v>Other revaluations</v>
          </cell>
          <cell r="J594" t="str">
            <v>NN Group (until 3Q13 known as ING Insurance); Other revaluations</v>
          </cell>
          <cell r="K594" t="str">
            <v>Less urgent</v>
          </cell>
          <cell r="L594" t="str">
            <v>No restriction</v>
          </cell>
          <cell r="M594">
            <v>-100000000000</v>
          </cell>
          <cell r="N594">
            <v>-100000000000</v>
          </cell>
          <cell r="O594">
            <v>0</v>
          </cell>
          <cell r="P594">
            <v>0</v>
          </cell>
          <cell r="R594">
            <v>1000</v>
          </cell>
        </row>
        <row r="595">
          <cell r="G595" t="str">
            <v>Change related to Defined Benefit Pensions</v>
          </cell>
          <cell r="I595" t="str">
            <v>Remeasurement of the net defined benefit asset/liability</v>
          </cell>
          <cell r="J595" t="str">
            <v>NN Group (until 3Q13 known as ING Insurance); Change related to Defined Benefit Pensions</v>
          </cell>
          <cell r="K595" t="str">
            <v>Less urgent</v>
          </cell>
          <cell r="L595" t="str">
            <v>No restriction</v>
          </cell>
          <cell r="M595">
            <v>-100000000000</v>
          </cell>
          <cell r="N595">
            <v>-100000000000</v>
          </cell>
          <cell r="O595">
            <v>0</v>
          </cell>
          <cell r="P595">
            <v>0</v>
          </cell>
          <cell r="R595">
            <v>1000</v>
          </cell>
        </row>
        <row r="596">
          <cell r="G596" t="str">
            <v>Exchange rate differences</v>
          </cell>
          <cell r="I596" t="str">
            <v>Exchange rate differences</v>
          </cell>
          <cell r="J596" t="str">
            <v>NN Group (until 3Q13 known as ING Insurance); Exchange rate differences</v>
          </cell>
          <cell r="K596" t="str">
            <v>Less urgent</v>
          </cell>
          <cell r="L596" t="str">
            <v>No restriction</v>
          </cell>
          <cell r="M596">
            <v>-100000000000</v>
          </cell>
          <cell r="N596">
            <v>-100000000000</v>
          </cell>
          <cell r="O596">
            <v>0</v>
          </cell>
          <cell r="P596">
            <v>0</v>
          </cell>
          <cell r="R596">
            <v>1000</v>
          </cell>
        </row>
        <row r="597">
          <cell r="G597" t="str">
            <v>Cash dividend</v>
          </cell>
          <cell r="I597" t="str">
            <v>Cash dividend</v>
          </cell>
          <cell r="J597" t="str">
            <v>NN Group (until 3Q13 known as ING Insurance); Cash dividend</v>
          </cell>
          <cell r="K597" t="str">
            <v>Less urgent</v>
          </cell>
          <cell r="L597" t="str">
            <v>Must be negative</v>
          </cell>
          <cell r="M597">
            <v>1E-8</v>
          </cell>
          <cell r="N597">
            <v>100000000000</v>
          </cell>
          <cell r="O597">
            <v>0</v>
          </cell>
          <cell r="P597">
            <v>0</v>
          </cell>
          <cell r="R597">
            <v>1000</v>
          </cell>
        </row>
        <row r="598">
          <cell r="G598" t="str">
            <v>Employee stock option and share plans</v>
          </cell>
          <cell r="I598" t="str">
            <v>Employee stock option and share plans</v>
          </cell>
          <cell r="J598" t="str">
            <v>NN Group (until 3Q13 known as ING Insurance); Employee stock option and share plans</v>
          </cell>
          <cell r="K598" t="str">
            <v>Less urgent</v>
          </cell>
          <cell r="L598" t="str">
            <v>No restriction</v>
          </cell>
          <cell r="M598">
            <v>-100000000000</v>
          </cell>
          <cell r="N598">
            <v>-100000000000</v>
          </cell>
          <cell r="O598">
            <v>0</v>
          </cell>
          <cell r="P598">
            <v>0</v>
          </cell>
          <cell r="R598">
            <v>1000</v>
          </cell>
        </row>
        <row r="599">
          <cell r="G599" t="str">
            <v>Capital injection from ING Group</v>
          </cell>
          <cell r="J599" t="str">
            <v>NN Group (until 3Q13 known as ING Insurance); Capital injection from ING Group</v>
          </cell>
          <cell r="K599" t="str">
            <v>Less urgent</v>
          </cell>
          <cell r="L599" t="str">
            <v>Must be positive</v>
          </cell>
          <cell r="M599">
            <v>-100000000000</v>
          </cell>
          <cell r="N599">
            <v>-1E-8</v>
          </cell>
          <cell r="O599">
            <v>0</v>
          </cell>
          <cell r="P599">
            <v>0</v>
          </cell>
          <cell r="R599">
            <v>1000</v>
          </cell>
        </row>
        <row r="600">
          <cell r="G600" t="str">
            <v>Impact of IPO US</v>
          </cell>
          <cell r="I600" t="str">
            <v>Impact of IPO U.S.</v>
          </cell>
          <cell r="J600" t="str">
            <v>NN Group (until 3Q13 known as ING Insurance); Impact of IPO US</v>
          </cell>
          <cell r="K600" t="str">
            <v>Less urgent</v>
          </cell>
          <cell r="L600" t="str">
            <v>Probably negative</v>
          </cell>
          <cell r="M600">
            <v>-100000000000</v>
          </cell>
          <cell r="N600">
            <v>-100000000000</v>
          </cell>
          <cell r="O600">
            <v>0</v>
          </cell>
          <cell r="P600">
            <v>100000000000</v>
          </cell>
          <cell r="R600">
            <v>1000</v>
          </cell>
        </row>
        <row r="601">
          <cell r="G601" t="str">
            <v>Other changes</v>
          </cell>
          <cell r="I601" t="str">
            <v xml:space="preserve">Other  </v>
          </cell>
          <cell r="J601" t="str">
            <v>NN Group (until 3Q13 known as ING Insurance); Other changes</v>
          </cell>
          <cell r="K601" t="str">
            <v>Less urgent</v>
          </cell>
          <cell r="L601" t="str">
            <v>No restriction</v>
          </cell>
          <cell r="M601">
            <v>-100000000000</v>
          </cell>
          <cell r="N601">
            <v>-100000000000</v>
          </cell>
          <cell r="O601">
            <v>0</v>
          </cell>
          <cell r="P601">
            <v>0</v>
          </cell>
          <cell r="R601">
            <v>1000</v>
          </cell>
        </row>
        <row r="602">
          <cell r="F602" t="str">
            <v>Total changes</v>
          </cell>
          <cell r="J602" t="str">
            <v>NN Group (until 3Q13 known as ING Insurance); Total changes</v>
          </cell>
          <cell r="R602">
            <v>0.2</v>
          </cell>
        </row>
        <row r="603">
          <cell r="F603" t="str">
            <v>net capital injection from ING Group</v>
          </cell>
          <cell r="J603" t="str">
            <v>NN Group (until 3Q13 known as ING Insurance); net capital injection from ING Group</v>
          </cell>
          <cell r="R603">
            <v>0.2</v>
          </cell>
        </row>
        <row r="604">
          <cell r="F604" t="str">
            <v>figures calculated from the quarterly changes</v>
          </cell>
          <cell r="J604" t="str">
            <v>NN Group (until 3Q13 known as ING Insurance); figures calculated from the quarterly changes</v>
          </cell>
          <cell r="R604">
            <v>0.2</v>
          </cell>
        </row>
        <row r="605">
          <cell r="G605" t="str">
            <v>Revaluation reserve debt securities</v>
          </cell>
          <cell r="J605" t="str">
            <v>NN Group (until 3Q13 known as ING Insurance); Revaluation reserve debt securities</v>
          </cell>
          <cell r="R605">
            <v>0.2</v>
          </cell>
        </row>
        <row r="606">
          <cell r="G606" t="str">
            <v>Rev. DAC + shadow accounting unrealized</v>
          </cell>
          <cell r="J606" t="str">
            <v>NN Group (until 3Q13 known as ING Insurance); Rev. DAC + shadow accounting unrealized</v>
          </cell>
          <cell r="R606">
            <v>0.2</v>
          </cell>
        </row>
        <row r="607">
          <cell r="G607" t="str">
            <v>Cash Flow Hedging</v>
          </cell>
          <cell r="J607" t="str">
            <v>NN Group (until 3Q13 known as ING Insurance); Cash Flow Hedging</v>
          </cell>
          <cell r="R607">
            <v>0.2</v>
          </cell>
        </row>
        <row r="608">
          <cell r="F608" t="str">
            <v>IFRS Equity</v>
          </cell>
          <cell r="R608">
            <v>0.2</v>
          </cell>
        </row>
        <row r="609">
          <cell r="F609" t="str">
            <v>consistency checks</v>
          </cell>
          <cell r="I609" t="str">
            <v>EUR millions</v>
          </cell>
          <cell r="J609" t="str">
            <v>NN Group (until 3Q13 known as ING Insurance); consistency checks</v>
          </cell>
          <cell r="R609">
            <v>0.2</v>
          </cell>
        </row>
        <row r="610">
          <cell r="G610" t="str">
            <v>Consistency check revaluation reserve debt securities</v>
          </cell>
          <cell r="I610">
            <v>100</v>
          </cell>
          <cell r="J610" t="str">
            <v>NN Group (until 3Q13 known as ING Insurance); Consistency check revaluation reserve debt securities</v>
          </cell>
          <cell r="R610">
            <v>0.2</v>
          </cell>
        </row>
        <row r="611">
          <cell r="G611" t="str">
            <v>Consistency check rev DAC + shadow accounting</v>
          </cell>
          <cell r="I611">
            <v>50</v>
          </cell>
          <cell r="J611" t="str">
            <v>NN Group (until 3Q13 known as ING Insurance); Consistency check rev DAC + shadow accounting</v>
          </cell>
          <cell r="R611">
            <v>0.2</v>
          </cell>
        </row>
        <row r="612">
          <cell r="G612" t="str">
            <v>Consistency check Cash Flow Hedging</v>
          </cell>
          <cell r="I612">
            <v>100</v>
          </cell>
          <cell r="J612" t="str">
            <v>NN Group (until 3Q13 known as ING Insurance); Consistency check Cash Flow Hedging</v>
          </cell>
          <cell r="R612">
            <v>0.2</v>
          </cell>
        </row>
        <row r="613">
          <cell r="G613" t="str">
            <v>Consistency check IFRS Equity Insurance</v>
          </cell>
          <cell r="I613">
            <v>2</v>
          </cell>
          <cell r="J613" t="str">
            <v>NN Group (until 3Q13 known as ING Insurance); Consistency check IFRS Equity Insurance</v>
          </cell>
          <cell r="R613">
            <v>0.2</v>
          </cell>
        </row>
        <row r="614">
          <cell r="E614" t="str">
            <v>IFRS Equity ING Insurance / NN Group</v>
          </cell>
          <cell r="I614" t="str">
            <v>Gaudi download, vanaf 1Q14 Robert-Jan Alblas</v>
          </cell>
          <cell r="J614" t="str">
            <v>NN Group (until 3Q13 known as ING Insurance); IFRS Equity ING Insurance / NN Group</v>
          </cell>
          <cell r="K614" t="str">
            <v>Urgent</v>
          </cell>
          <cell r="L614" t="str">
            <v>Must be positive</v>
          </cell>
          <cell r="M614">
            <v>-100000000000</v>
          </cell>
          <cell r="N614">
            <v>0</v>
          </cell>
          <cell r="O614">
            <v>-100000000000</v>
          </cell>
          <cell r="P614">
            <v>-100000000000</v>
          </cell>
          <cell r="R614">
            <v>0.2</v>
          </cell>
        </row>
        <row r="615">
          <cell r="E615" t="str">
            <v>IFRS Equity Voya</v>
          </cell>
          <cell r="I615" t="str">
            <v>Gaudi download, vanaf 1Q14 Robert-Jan Alblas</v>
          </cell>
          <cell r="J615" t="str">
            <v>NN Group (until 3Q13 known as ING Insurance); IFRS Equity Voya</v>
          </cell>
          <cell r="K615" t="str">
            <v>Urgent</v>
          </cell>
          <cell r="L615" t="str">
            <v>Must be positive</v>
          </cell>
          <cell r="M615">
            <v>-100000000000</v>
          </cell>
          <cell r="N615">
            <v>0</v>
          </cell>
          <cell r="O615">
            <v>-100000000000</v>
          </cell>
          <cell r="P615">
            <v>-100000000000</v>
          </cell>
          <cell r="R615">
            <v>0.2</v>
          </cell>
        </row>
        <row r="616">
          <cell r="E616" t="str">
            <v>IFRS Equity</v>
          </cell>
          <cell r="I616" t="str">
            <v>Gaudi download, vanaf 1Q14 Robert-Jan Alblas</v>
          </cell>
          <cell r="J616" t="str">
            <v>NN Group (until 3Q13 known as ING Insurance); IFRS Equity</v>
          </cell>
          <cell r="K616" t="str">
            <v>Urgent</v>
          </cell>
          <cell r="L616" t="str">
            <v>Must be positive</v>
          </cell>
          <cell r="M616">
            <v>-100000000000</v>
          </cell>
          <cell r="N616">
            <v>0</v>
          </cell>
          <cell r="O616">
            <v>-100000000000</v>
          </cell>
          <cell r="P616">
            <v>-100000000000</v>
          </cell>
          <cell r="R616">
            <v>0.2</v>
          </cell>
          <cell r="S616">
            <v>25624</v>
          </cell>
          <cell r="T616">
            <v>17876</v>
          </cell>
          <cell r="U616">
            <v>18264</v>
          </cell>
          <cell r="V616">
            <v>14270</v>
          </cell>
          <cell r="W616">
            <v>15450</v>
          </cell>
          <cell r="X616">
            <v>16981</v>
          </cell>
          <cell r="Y616">
            <v>13935</v>
          </cell>
          <cell r="Z616">
            <v>10581</v>
          </cell>
        </row>
        <row r="617">
          <cell r="B617" t="str">
            <v>namen</v>
          </cell>
          <cell r="G617" t="str">
            <v>Revaluation reserve debt securities</v>
          </cell>
          <cell r="I617" t="str">
            <v>Revaluation reserve components / Wim Zweep</v>
          </cell>
          <cell r="J617" t="str">
            <v>NN Group (until 3Q13 known as ING Insurance); Revaluation reserve debt securities</v>
          </cell>
          <cell r="K617" t="str">
            <v>Urgent</v>
          </cell>
          <cell r="L617" t="str">
            <v>Probably positive</v>
          </cell>
          <cell r="M617">
            <v>0</v>
          </cell>
          <cell r="N617">
            <v>0</v>
          </cell>
          <cell r="O617">
            <v>-100000000000</v>
          </cell>
          <cell r="P617">
            <v>-1E-8</v>
          </cell>
          <cell r="R617">
            <v>1</v>
          </cell>
        </row>
        <row r="618">
          <cell r="B618" t="str">
            <v>aan-</v>
          </cell>
          <cell r="H618" t="str">
            <v>Revaluation Deferred Acquisition Costs</v>
          </cell>
          <cell r="J618" t="str">
            <v>NN Group (until 3Q13 known as ING Insurance); Revaluation Deferred Acquisition Costs</v>
          </cell>
          <cell r="K618" t="str">
            <v>Less urgent</v>
          </cell>
          <cell r="L618" t="str">
            <v>Probably positive</v>
          </cell>
          <cell r="M618">
            <v>-100000000000</v>
          </cell>
          <cell r="N618">
            <v>-100000000000</v>
          </cell>
          <cell r="O618">
            <v>-100000000000</v>
          </cell>
          <cell r="P618">
            <v>0</v>
          </cell>
          <cell r="R618">
            <v>1</v>
          </cell>
        </row>
        <row r="619">
          <cell r="B619" t="str">
            <v>pas-</v>
          </cell>
          <cell r="H619" t="str">
            <v>Shadow accounting unrealized</v>
          </cell>
          <cell r="J619" t="str">
            <v>NN Group (until 3Q13 known as ING Insurance); Shadow accounting unrealized</v>
          </cell>
          <cell r="K619" t="str">
            <v>Less urgent</v>
          </cell>
          <cell r="L619" t="str">
            <v>Probably negative</v>
          </cell>
          <cell r="M619">
            <v>-100000000000</v>
          </cell>
          <cell r="N619">
            <v>-100000000000</v>
          </cell>
          <cell r="O619">
            <v>0</v>
          </cell>
          <cell r="P619">
            <v>100000000000</v>
          </cell>
          <cell r="R619">
            <v>1</v>
          </cell>
        </row>
        <row r="620">
          <cell r="B620" t="str">
            <v>sen!</v>
          </cell>
          <cell r="G620" t="str">
            <v>Deferred profit sharing</v>
          </cell>
          <cell r="I620" t="str">
            <v>Revaluation reserve components / Wim Zweep</v>
          </cell>
          <cell r="J620" t="str">
            <v>NN Group (until 3Q13 known as ING Insurance); Deferred profit sharing</v>
          </cell>
          <cell r="K620" t="str">
            <v>Urgent</v>
          </cell>
          <cell r="L620" t="str">
            <v>Probably negative</v>
          </cell>
          <cell r="M620">
            <v>0</v>
          </cell>
          <cell r="N620">
            <v>0</v>
          </cell>
          <cell r="O620">
            <v>1E-8</v>
          </cell>
          <cell r="P620">
            <v>100000000000</v>
          </cell>
          <cell r="R620">
            <v>1</v>
          </cell>
        </row>
        <row r="621">
          <cell r="F621" t="str">
            <v>Revaluation Reserve debt securities</v>
          </cell>
          <cell r="J621" t="str">
            <v>NN Group (until 3Q13 known as ING Insurance); Revaluation Reserve debt securities</v>
          </cell>
          <cell r="K621" t="str">
            <v>Less urgent</v>
          </cell>
          <cell r="L621" t="str">
            <v>Probably negative</v>
          </cell>
          <cell r="M621">
            <v>-100000000000</v>
          </cell>
          <cell r="N621">
            <v>-100000000000</v>
          </cell>
          <cell r="O621">
            <v>0</v>
          </cell>
          <cell r="P621">
            <v>100000000000</v>
          </cell>
          <cell r="R621">
            <v>0.2</v>
          </cell>
        </row>
        <row r="622">
          <cell r="F622" t="str">
            <v>Impact Cash Flow hedging</v>
          </cell>
          <cell r="I622" t="str">
            <v>Revaluation reserve components / Wim Zweep</v>
          </cell>
          <cell r="J622" t="str">
            <v>NN Group (until 3Q13 known as ING Insurance); Impact Cash Flow hedging</v>
          </cell>
          <cell r="K622" t="str">
            <v>Urgent</v>
          </cell>
          <cell r="L622" t="str">
            <v>Probably positive</v>
          </cell>
          <cell r="M622">
            <v>0</v>
          </cell>
          <cell r="N622">
            <v>0</v>
          </cell>
          <cell r="O622">
            <v>-100000000000</v>
          </cell>
          <cell r="P622">
            <v>-1E-8</v>
          </cell>
          <cell r="R622">
            <v>0.2</v>
          </cell>
        </row>
        <row r="623">
          <cell r="G623" t="str">
            <v>Goodwill, Furman Selz / IIM Luxemburg</v>
          </cell>
          <cell r="J623" t="str">
            <v>NN Group (until 3Q13 known as ING Insurance); Goodwill, Furman Selz / IIM Luxemburg</v>
          </cell>
          <cell r="K623" t="str">
            <v>Less urgent</v>
          </cell>
          <cell r="L623" t="str">
            <v>No restriction</v>
          </cell>
          <cell r="M623">
            <v>-100000000000</v>
          </cell>
          <cell r="N623">
            <v>-100000000000</v>
          </cell>
          <cell r="O623">
            <v>0</v>
          </cell>
          <cell r="P623">
            <v>0</v>
          </cell>
          <cell r="R623">
            <v>0.2</v>
          </cell>
        </row>
        <row r="624">
          <cell r="G624" t="str">
            <v>Goodwill, other</v>
          </cell>
          <cell r="J624" t="str">
            <v>NN Group (until 3Q13 known as ING Insurance); Goodwill, other</v>
          </cell>
          <cell r="K624" t="str">
            <v>Less urgent</v>
          </cell>
          <cell r="L624" t="str">
            <v>No restriction</v>
          </cell>
          <cell r="M624">
            <v>-100000000000</v>
          </cell>
          <cell r="N624">
            <v>-100000000000</v>
          </cell>
          <cell r="O624">
            <v>0</v>
          </cell>
          <cell r="P624">
            <v>0</v>
          </cell>
          <cell r="R624">
            <v>0.2</v>
          </cell>
        </row>
        <row r="625">
          <cell r="G625" t="str">
            <v>Goodwill (from Gaudi)</v>
          </cell>
          <cell r="I625" t="str">
            <v>Gaudi download</v>
          </cell>
          <cell r="J625" t="str">
            <v>NN Group (until 3Q13 known as ING Insurance); Goodwill (from Gaudi)</v>
          </cell>
          <cell r="K625" t="str">
            <v>Urgent</v>
          </cell>
          <cell r="L625" t="str">
            <v>Must be negative</v>
          </cell>
          <cell r="M625">
            <v>0</v>
          </cell>
          <cell r="N625">
            <v>100000000000</v>
          </cell>
          <cell r="O625">
            <v>-100000000000</v>
          </cell>
          <cell r="P625">
            <v>-100000000000</v>
          </cell>
          <cell r="R625">
            <v>0.2</v>
          </cell>
        </row>
        <row r="626">
          <cell r="G626" t="str">
            <v>Amount to reflect units not Held for Sale yet (while bookkeeping does).</v>
          </cell>
          <cell r="I626" t="str">
            <v>van Louise Tseng</v>
          </cell>
          <cell r="J626" t="str">
            <v>NN Group (until 3Q13 known as ING Insurance); Amount to reflect units not Held for Sale yet (while bookkeeping does).</v>
          </cell>
          <cell r="R626">
            <v>1</v>
          </cell>
        </row>
        <row r="627">
          <cell r="F627" t="str">
            <v>Goodwill (total)</v>
          </cell>
          <cell r="J627" t="str">
            <v>NN Group (until 3Q13 known as ING Insurance); Goodwill (total)</v>
          </cell>
          <cell r="K627" t="str">
            <v>Urgent</v>
          </cell>
          <cell r="L627" t="str">
            <v>Must be negative</v>
          </cell>
          <cell r="M627">
            <v>0</v>
          </cell>
          <cell r="N627">
            <v>100000000000</v>
          </cell>
          <cell r="O627">
            <v>-100000000000</v>
          </cell>
          <cell r="P627">
            <v>-100000000000</v>
          </cell>
          <cell r="R627">
            <v>0.2</v>
          </cell>
        </row>
        <row r="628">
          <cell r="E628" t="str">
            <v>IFRS adjustments (revaluation reserve)</v>
          </cell>
          <cell r="I628" t="str">
            <v>(a.k.a. prudential filter)</v>
          </cell>
          <cell r="J628" t="str">
            <v>NN Group (until 3Q13 known as ING Insurance); IFRS adjustments (revaluation reserve)</v>
          </cell>
          <cell r="K628" t="str">
            <v>Less urgent</v>
          </cell>
          <cell r="L628" t="str">
            <v>No restriction</v>
          </cell>
          <cell r="M628">
            <v>-100000000000</v>
          </cell>
          <cell r="N628">
            <v>-100000000000</v>
          </cell>
          <cell r="O628">
            <v>0</v>
          </cell>
          <cell r="P628">
            <v>0</v>
          </cell>
          <cell r="R628">
            <v>0.2</v>
          </cell>
        </row>
        <row r="629">
          <cell r="D629" t="str">
            <v>IFRS adjusted Equity</v>
          </cell>
          <cell r="I629" t="str">
            <v>(Net Equity)</v>
          </cell>
          <cell r="J629" t="str">
            <v>NN Group (until 3Q13 known as ING Insurance); IFRS adjusted Equity</v>
          </cell>
          <cell r="K629" t="str">
            <v>Less urgent</v>
          </cell>
          <cell r="L629" t="str">
            <v>No restriction</v>
          </cell>
          <cell r="M629">
            <v>-100000000000</v>
          </cell>
          <cell r="N629">
            <v>-100000000000</v>
          </cell>
          <cell r="O629">
            <v>0</v>
          </cell>
          <cell r="P629">
            <v>0</v>
          </cell>
          <cell r="R629">
            <v>0.2</v>
          </cell>
          <cell r="S629">
            <v>25624</v>
          </cell>
          <cell r="T629">
            <v>17876</v>
          </cell>
          <cell r="U629">
            <v>18264</v>
          </cell>
          <cell r="V629">
            <v>14270</v>
          </cell>
          <cell r="W629">
            <v>15450</v>
          </cell>
          <cell r="X629">
            <v>16981</v>
          </cell>
          <cell r="Y629">
            <v>13935</v>
          </cell>
          <cell r="Z629">
            <v>10581</v>
          </cell>
        </row>
        <row r="630">
          <cell r="D630" t="str">
            <v>Core Tier 1 securities</v>
          </cell>
          <cell r="I630" t="str">
            <v>?</v>
          </cell>
          <cell r="J630" t="str">
            <v>NN Group (until 3Q13 known as ING Insurance); Core Tier 1 securities</v>
          </cell>
          <cell r="K630" t="str">
            <v>Less urgent</v>
          </cell>
          <cell r="L630" t="str">
            <v>No restriction</v>
          </cell>
          <cell r="M630">
            <v>-100000000000</v>
          </cell>
          <cell r="N630">
            <v>-100000000000</v>
          </cell>
          <cell r="O630">
            <v>0</v>
          </cell>
          <cell r="P630">
            <v>0</v>
          </cell>
          <cell r="R630">
            <v>0.2</v>
          </cell>
        </row>
        <row r="631">
          <cell r="F631" t="str">
            <v>Hybrids NN Group by ING Group (IFRS book value)</v>
          </cell>
          <cell r="I631" t="str">
            <v>Gaudi download, amortised cost</v>
          </cell>
          <cell r="J631" t="str">
            <v>NN Group (until 3Q13 known as ING Insurance); Hybrids NN Group by ING Group (IFRS book value)</v>
          </cell>
          <cell r="K631" t="str">
            <v>Less urgent</v>
          </cell>
          <cell r="L631" t="str">
            <v>No restriction</v>
          </cell>
          <cell r="R631">
            <v>0.2</v>
          </cell>
        </row>
        <row r="632">
          <cell r="F632" t="str">
            <v>Hybrids NN Group by ING Group (nominal value)</v>
          </cell>
          <cell r="J632" t="str">
            <v>NN Group (until 3Q13 known as ING Insurance); Hybrids NN Group by ING Group (nominal value)</v>
          </cell>
          <cell r="K632" t="str">
            <v>Less urgent</v>
          </cell>
          <cell r="L632" t="str">
            <v>No restriction</v>
          </cell>
          <cell r="M632">
            <v>-100000000000</v>
          </cell>
          <cell r="N632">
            <v>-100000000000</v>
          </cell>
          <cell r="O632">
            <v>0</v>
          </cell>
          <cell r="P632">
            <v>0</v>
          </cell>
          <cell r="R632">
            <v>0.2</v>
          </cell>
          <cell r="W632">
            <v>0</v>
          </cell>
          <cell r="X632">
            <v>0</v>
          </cell>
          <cell r="Y632">
            <v>0</v>
          </cell>
          <cell r="Z632">
            <v>0</v>
          </cell>
        </row>
        <row r="633">
          <cell r="F633" t="str">
            <v>Hybrids NN Group adjustment (amortised part)</v>
          </cell>
          <cell r="J633" t="str">
            <v>NN Group (until 3Q13 known as ING Insurance); Hybrids NN Group adjustment (amortised part)</v>
          </cell>
          <cell r="K633" t="str">
            <v>Less urgent</v>
          </cell>
          <cell r="L633" t="str">
            <v>No restriction</v>
          </cell>
          <cell r="M633">
            <v>-100000000000</v>
          </cell>
          <cell r="N633">
            <v>-100000000000</v>
          </cell>
          <cell r="O633">
            <v>0</v>
          </cell>
          <cell r="P633">
            <v>0</v>
          </cell>
          <cell r="R633">
            <v>0.2</v>
          </cell>
        </row>
        <row r="634">
          <cell r="E634" t="str">
            <v>Hybrids NN Group by ING Group (total nominal value)</v>
          </cell>
          <cell r="J634" t="str">
            <v>NN Group (until 3Q13 known as ING Insurance); Hybrids NN Group by ING Group (total nominal value)</v>
          </cell>
          <cell r="K634" t="str">
            <v>Less urgent</v>
          </cell>
          <cell r="L634" t="str">
            <v>No restriction</v>
          </cell>
          <cell r="R634">
            <v>0.2</v>
          </cell>
          <cell r="W634">
            <v>0</v>
          </cell>
          <cell r="X634">
            <v>0</v>
          </cell>
          <cell r="Y634">
            <v>0</v>
          </cell>
          <cell r="Z634">
            <v>0</v>
          </cell>
        </row>
        <row r="635">
          <cell r="F635" t="str">
            <v>Subord. loans NN Group by NN Group (IFRS book value)</v>
          </cell>
          <cell r="I635" t="str">
            <v>Gaudi download, amortised cost</v>
          </cell>
          <cell r="J635" t="str">
            <v>NN Group (until 3Q13 known as ING Insurance); Subord. loans NN Group by NN Group (IFRS book value)</v>
          </cell>
          <cell r="K635" t="str">
            <v>Less urgent</v>
          </cell>
          <cell r="L635" t="str">
            <v>No restriction</v>
          </cell>
          <cell r="R635">
            <v>0.2</v>
          </cell>
        </row>
        <row r="636">
          <cell r="F636" t="str">
            <v>Subord. loans NN Group by NN Group (nominal value)</v>
          </cell>
          <cell r="J636" t="str">
            <v>NN Group (until 3Q13 known as ING Insurance); Subord. loans NN Group by NN Group (nominal value)</v>
          </cell>
          <cell r="K636" t="str">
            <v>Less urgent</v>
          </cell>
          <cell r="L636" t="str">
            <v>No restriction</v>
          </cell>
          <cell r="M636">
            <v>-100000000000</v>
          </cell>
          <cell r="N636">
            <v>-100000000000</v>
          </cell>
          <cell r="O636">
            <v>0</v>
          </cell>
          <cell r="P636">
            <v>0</v>
          </cell>
          <cell r="R636">
            <v>0.2</v>
          </cell>
          <cell r="T636">
            <v>1E-8</v>
          </cell>
          <cell r="U636">
            <v>1250</v>
          </cell>
          <cell r="V636">
            <v>1250</v>
          </cell>
          <cell r="W636">
            <v>1250</v>
          </cell>
          <cell r="X636">
            <v>1250</v>
          </cell>
          <cell r="Y636">
            <v>2250</v>
          </cell>
          <cell r="Z636">
            <v>2250</v>
          </cell>
        </row>
        <row r="637">
          <cell r="F637" t="str">
            <v>Subord. loans NN Group by NN Group (forecasted changes)</v>
          </cell>
          <cell r="J637" t="str">
            <v>NN Group (until 3Q13 known as ING Insurance); Subord. loans NN Group by NN Group (forecasted changes)</v>
          </cell>
          <cell r="K637" t="str">
            <v>Less urgent</v>
          </cell>
          <cell r="L637" t="str">
            <v>No restriction</v>
          </cell>
          <cell r="R637">
            <v>0.2</v>
          </cell>
        </row>
        <row r="638">
          <cell r="E638" t="str">
            <v>Hybrids NN Group by NN Group (total nominal value)</v>
          </cell>
          <cell r="J638" t="str">
            <v>NN Group (until 3Q13 known as ING Insurance); Hybrids NN Group by NN Group (total nominal value)</v>
          </cell>
          <cell r="K638" t="str">
            <v>Less urgent</v>
          </cell>
          <cell r="L638" t="str">
            <v>No restriction</v>
          </cell>
          <cell r="R638">
            <v>0.2</v>
          </cell>
          <cell r="W638">
            <v>1250</v>
          </cell>
          <cell r="X638">
            <v>1250</v>
          </cell>
          <cell r="Y638">
            <v>2250</v>
          </cell>
          <cell r="Z638">
            <v>2250</v>
          </cell>
        </row>
        <row r="639">
          <cell r="D639" t="str">
            <v>Hybrids (nominal value)</v>
          </cell>
          <cell r="J639" t="str">
            <v>NN Group (until 3Q13 known as ING Insurance); Hybrids (nominal value)</v>
          </cell>
          <cell r="K639" t="str">
            <v>Less urgent</v>
          </cell>
          <cell r="L639" t="str">
            <v>No restriction</v>
          </cell>
          <cell r="M639">
            <v>-100000000000</v>
          </cell>
          <cell r="N639">
            <v>-100000000000</v>
          </cell>
          <cell r="O639">
            <v>0</v>
          </cell>
          <cell r="P639">
            <v>0</v>
          </cell>
          <cell r="R639">
            <v>0.2</v>
          </cell>
          <cell r="U639">
            <v>0</v>
          </cell>
          <cell r="V639">
            <v>0</v>
          </cell>
          <cell r="W639">
            <v>1250</v>
          </cell>
          <cell r="X639">
            <v>1250</v>
          </cell>
          <cell r="Y639">
            <v>2250</v>
          </cell>
          <cell r="Z639">
            <v>2250</v>
          </cell>
        </row>
        <row r="640">
          <cell r="E640" t="str">
            <v>Hybrids NN Group (IFRS book value)</v>
          </cell>
          <cell r="J640" t="str">
            <v>NN Group (until 3Q13 known as ING Insurance); Hybrids NN Group (IFRS book value)</v>
          </cell>
          <cell r="K640" t="str">
            <v>Less urgent</v>
          </cell>
          <cell r="L640" t="str">
            <v>No restriction</v>
          </cell>
          <cell r="R640">
            <v>0.2</v>
          </cell>
        </row>
        <row r="641">
          <cell r="E641" t="str">
            <v>Hybrids NN Group (IFRS book value - nominal value)</v>
          </cell>
          <cell r="J641" t="str">
            <v>NN Group (until 3Q13 known as ING Insurance); Hybrids NN Group (IFRS book value - nominal value)</v>
          </cell>
          <cell r="K641" t="str">
            <v>Less urgent</v>
          </cell>
          <cell r="L641" t="str">
            <v>No restriction</v>
          </cell>
          <cell r="R641">
            <v>0.2</v>
          </cell>
        </row>
        <row r="642">
          <cell r="D642" t="str">
            <v>Minorities</v>
          </cell>
          <cell r="I642" t="str">
            <v>Gaudi download</v>
          </cell>
          <cell r="J642" t="str">
            <v>NN Group (until 3Q13 known as ING Insurance); Minorities</v>
          </cell>
          <cell r="K642" t="str">
            <v>Less urgent</v>
          </cell>
          <cell r="L642" t="str">
            <v>No restriction</v>
          </cell>
          <cell r="M642">
            <v>-100000000000</v>
          </cell>
          <cell r="N642">
            <v>-100000000000</v>
          </cell>
          <cell r="O642">
            <v>0</v>
          </cell>
          <cell r="P642">
            <v>0</v>
          </cell>
          <cell r="R642">
            <v>0.2</v>
          </cell>
          <cell r="S642">
            <v>462</v>
          </cell>
          <cell r="T642">
            <v>715</v>
          </cell>
          <cell r="U642">
            <v>861</v>
          </cell>
          <cell r="V642">
            <v>987</v>
          </cell>
          <cell r="W642">
            <v>975</v>
          </cell>
          <cell r="X642">
            <v>1000</v>
          </cell>
          <cell r="Y642">
            <v>1093</v>
          </cell>
          <cell r="Z642">
            <v>1282</v>
          </cell>
        </row>
        <row r="643">
          <cell r="C643" t="str">
            <v>Total capital base</v>
          </cell>
          <cell r="J643" t="str">
            <v>NN Group (until 3Q13 known as ING Insurance); Total capital base</v>
          </cell>
          <cell r="K643" t="str">
            <v>Less urgent</v>
          </cell>
          <cell r="L643" t="str">
            <v>No restriction</v>
          </cell>
          <cell r="M643">
            <v>-100000000000</v>
          </cell>
          <cell r="N643">
            <v>-100000000000</v>
          </cell>
          <cell r="O643">
            <v>0</v>
          </cell>
          <cell r="P643">
            <v>0</v>
          </cell>
          <cell r="R643">
            <v>0.2</v>
          </cell>
          <cell r="S643">
            <v>26086</v>
          </cell>
          <cell r="T643">
            <v>18591</v>
          </cell>
          <cell r="U643">
            <v>19125</v>
          </cell>
          <cell r="V643">
            <v>15257</v>
          </cell>
          <cell r="W643">
            <v>17675</v>
          </cell>
          <cell r="X643">
            <v>19231</v>
          </cell>
          <cell r="Y643">
            <v>17278</v>
          </cell>
          <cell r="Z643">
            <v>14113</v>
          </cell>
        </row>
        <row r="644">
          <cell r="D644" t="str">
            <v>100% EU required capital</v>
          </cell>
          <cell r="I644" t="str">
            <v>Gaudi download (Q2/Q4) / EU Solvency Chermaine Henriquez (Q1/Q3)</v>
          </cell>
          <cell r="J644" t="str">
            <v>NN Group (until 3Q13 known as ING Insurance); 100% EU required capital</v>
          </cell>
          <cell r="K644" t="str">
            <v>Less urgent</v>
          </cell>
          <cell r="L644" t="str">
            <v>No restriction</v>
          </cell>
          <cell r="M644">
            <v>-100000000000</v>
          </cell>
          <cell r="N644">
            <v>-100000000000</v>
          </cell>
          <cell r="O644">
            <v>0</v>
          </cell>
          <cell r="P644">
            <v>0</v>
          </cell>
          <cell r="R644">
            <v>0.2</v>
          </cell>
          <cell r="T644">
            <v>-7900</v>
          </cell>
          <cell r="U644">
            <v>-9125</v>
          </cell>
          <cell r="V644">
            <v>-9000</v>
          </cell>
          <cell r="W644">
            <v>-9845</v>
          </cell>
          <cell r="X644">
            <v>-10141</v>
          </cell>
          <cell r="Y644">
            <v>-9000</v>
          </cell>
          <cell r="Z644">
            <v>-8987</v>
          </cell>
        </row>
        <row r="645">
          <cell r="C645" t="str">
            <v>100% EU required capital (incl currency impact)</v>
          </cell>
          <cell r="J645" t="str">
            <v>NN Group (until 3Q13 known as ING Insurance); 100% EU required capital (incl currency impact)</v>
          </cell>
          <cell r="K645" t="str">
            <v>Less urgent</v>
          </cell>
          <cell r="L645" t="str">
            <v>No restriction</v>
          </cell>
          <cell r="M645">
            <v>-100000000000</v>
          </cell>
          <cell r="N645">
            <v>-100000000000</v>
          </cell>
          <cell r="O645">
            <v>0</v>
          </cell>
          <cell r="P645">
            <v>0</v>
          </cell>
          <cell r="R645">
            <v>0.2</v>
          </cell>
          <cell r="T645">
            <v>-7900</v>
          </cell>
          <cell r="U645">
            <v>-9125</v>
          </cell>
          <cell r="V645">
            <v>-9000</v>
          </cell>
          <cell r="W645">
            <v>-9845</v>
          </cell>
          <cell r="X645">
            <v>-10141</v>
          </cell>
          <cell r="Y645">
            <v>-9000</v>
          </cell>
          <cell r="Z645">
            <v>-8987</v>
          </cell>
        </row>
        <row r="646">
          <cell r="F646" t="str">
            <v>Equities in INGV position</v>
          </cell>
          <cell r="I646" t="str">
            <v>IIM, Solvabiliteitsanalyse, Paul Lahaije (old)</v>
          </cell>
          <cell r="J646" t="str">
            <v>NN Group (until 3Q13 known as ING Insurance); Equities in INGV position</v>
          </cell>
          <cell r="K646" t="str">
            <v>Less urgent</v>
          </cell>
          <cell r="L646" t="str">
            <v>No restriction</v>
          </cell>
          <cell r="R646">
            <v>0.2</v>
          </cell>
        </row>
        <row r="647">
          <cell r="F647" t="str">
            <v>Prefs in INGV position</v>
          </cell>
          <cell r="I647" t="str">
            <v>IIM, Solvabiliteitsanalyse, Paul Lahaije (old)</v>
          </cell>
          <cell r="J647" t="str">
            <v>NN Group (until 3Q13 known as ING Insurance); Prefs in INGV position</v>
          </cell>
          <cell r="K647" t="str">
            <v>Less urgent</v>
          </cell>
          <cell r="L647" t="str">
            <v>No restriction</v>
          </cell>
          <cell r="R647">
            <v>0.2</v>
          </cell>
        </row>
        <row r="648">
          <cell r="E648" t="str">
            <v>Total equity in INGV position</v>
          </cell>
          <cell r="I648" t="str">
            <v>Financial report, Market value shares</v>
          </cell>
          <cell r="J648" t="str">
            <v>NN Group (until 3Q13 known as ING Insurance); Total equity in INGV position</v>
          </cell>
          <cell r="K648" t="str">
            <v>Less urgent</v>
          </cell>
          <cell r="L648" t="str">
            <v>No restriction</v>
          </cell>
          <cell r="M648">
            <v>-100000000000</v>
          </cell>
          <cell r="N648">
            <v>-100000000000</v>
          </cell>
          <cell r="O648">
            <v>0</v>
          </cell>
          <cell r="P648">
            <v>0</v>
          </cell>
          <cell r="R648">
            <v>0.2</v>
          </cell>
        </row>
        <row r="649">
          <cell r="D649" t="str">
            <v>Required buffer equities</v>
          </cell>
          <cell r="I649" t="str">
            <v>IIM, Solvabiliteitsanalyse, Paul Lahaije (old)</v>
          </cell>
          <cell r="J649" t="str">
            <v>NN Group (until 3Q13 known as ING Insurance); Required buffer equities</v>
          </cell>
          <cell r="K649" t="str">
            <v>Less urgent</v>
          </cell>
          <cell r="L649" t="str">
            <v>No restriction</v>
          </cell>
          <cell r="M649">
            <v>-100000000000</v>
          </cell>
          <cell r="N649">
            <v>-100000000000</v>
          </cell>
          <cell r="O649">
            <v>0</v>
          </cell>
          <cell r="P649">
            <v>0</v>
          </cell>
          <cell r="R649">
            <v>0.2</v>
          </cell>
          <cell r="W649">
            <v>-5300</v>
          </cell>
        </row>
        <row r="650">
          <cell r="E650" t="str">
            <v>Real Estate in INGV position</v>
          </cell>
          <cell r="I650" t="str">
            <v>IIM, Solvabiliteitsanalyse, Paul Lahaije (old)</v>
          </cell>
          <cell r="J650" t="str">
            <v>NN Group (until 3Q13 known as ING Insurance); Real Estate in INGV position</v>
          </cell>
          <cell r="K650" t="str">
            <v>Less urgent</v>
          </cell>
          <cell r="L650" t="str">
            <v>No restriction</v>
          </cell>
          <cell r="R650">
            <v>0.2</v>
          </cell>
        </row>
        <row r="651">
          <cell r="D651" t="str">
            <v>Required buffer real estate</v>
          </cell>
          <cell r="I651" t="str">
            <v>IIM, Solvabiliteitsanalyse, Paul Lahaije (old)</v>
          </cell>
          <cell r="J651" t="str">
            <v>NN Group (until 3Q13 known as ING Insurance); Required buffer real estate</v>
          </cell>
          <cell r="K651" t="str">
            <v>Less urgent</v>
          </cell>
          <cell r="L651" t="str">
            <v>No restriction</v>
          </cell>
          <cell r="M651">
            <v>-100000000000</v>
          </cell>
          <cell r="N651">
            <v>-100000000000</v>
          </cell>
          <cell r="O651">
            <v>0</v>
          </cell>
          <cell r="P651">
            <v>0</v>
          </cell>
          <cell r="R651">
            <v>0.2</v>
          </cell>
          <cell r="W651">
            <v>-1700</v>
          </cell>
        </row>
        <row r="652">
          <cell r="C652" t="str">
            <v>Required buffer shares /real estate</v>
          </cell>
          <cell r="I652" t="str">
            <v>"crash buffer" (sum of above)</v>
          </cell>
          <cell r="J652" t="str">
            <v>NN Group (until 3Q13 known as ING Insurance); Required buffer shares /real estate</v>
          </cell>
          <cell r="K652" t="str">
            <v>Less urgent</v>
          </cell>
          <cell r="L652" t="str">
            <v>No restriction</v>
          </cell>
          <cell r="M652">
            <v>-100000000000</v>
          </cell>
          <cell r="N652">
            <v>-100000000000</v>
          </cell>
          <cell r="O652">
            <v>0</v>
          </cell>
          <cell r="P652">
            <v>0</v>
          </cell>
          <cell r="R652">
            <v>0.2</v>
          </cell>
          <cell r="T652">
            <v>-7800</v>
          </cell>
          <cell r="U652">
            <v>-7400</v>
          </cell>
          <cell r="V652">
            <v>-6700</v>
          </cell>
          <cell r="W652">
            <v>-7000</v>
          </cell>
          <cell r="X652">
            <v>0</v>
          </cell>
          <cell r="Y652">
            <v>0</v>
          </cell>
          <cell r="Z652">
            <v>0</v>
          </cell>
        </row>
        <row r="653">
          <cell r="B653" t="str">
            <v>Solvency surplus</v>
          </cell>
          <cell r="J653" t="str">
            <v>NN Group (until 3Q13 known as ING Insurance); Solvency surplus</v>
          </cell>
          <cell r="K653" t="str">
            <v>Less urgent</v>
          </cell>
          <cell r="L653" t="str">
            <v>No restriction</v>
          </cell>
          <cell r="M653">
            <v>-100000000000</v>
          </cell>
          <cell r="N653">
            <v>-100000000000</v>
          </cell>
          <cell r="O653">
            <v>0</v>
          </cell>
          <cell r="P653">
            <v>0</v>
          </cell>
          <cell r="R653">
            <v>0.2</v>
          </cell>
          <cell r="T653">
            <v>2891</v>
          </cell>
          <cell r="U653">
            <v>2600</v>
          </cell>
          <cell r="V653">
            <v>-443</v>
          </cell>
          <cell r="W653">
            <v>830</v>
          </cell>
          <cell r="X653">
            <v>9090</v>
          </cell>
          <cell r="Y653">
            <v>8278</v>
          </cell>
          <cell r="Z653">
            <v>5126</v>
          </cell>
        </row>
        <row r="654">
          <cell r="K654" t="str">
            <v>Less urgent</v>
          </cell>
          <cell r="L654" t="str">
            <v>No restriction</v>
          </cell>
          <cell r="M654">
            <v>-100000000000</v>
          </cell>
          <cell r="N654">
            <v>-100000000000</v>
          </cell>
          <cell r="O654">
            <v>0</v>
          </cell>
          <cell r="P654">
            <v>0</v>
          </cell>
          <cell r="R654">
            <v>0.2</v>
          </cell>
        </row>
        <row r="655">
          <cell r="B655" t="str">
            <v>foreign currency components</v>
          </cell>
          <cell r="K655" t="str">
            <v>Less urgent</v>
          </cell>
          <cell r="L655" t="str">
            <v>No restriction</v>
          </cell>
          <cell r="M655">
            <v>-100000000000</v>
          </cell>
          <cell r="N655">
            <v>-100000000000</v>
          </cell>
          <cell r="O655">
            <v>0</v>
          </cell>
          <cell r="P655">
            <v>0</v>
          </cell>
          <cell r="R655">
            <v>0.2</v>
          </cell>
        </row>
        <row r="656">
          <cell r="C656" t="e">
            <v>#REF!</v>
          </cell>
          <cell r="I656" t="str">
            <v>from former [ActCD] sheet</v>
          </cell>
          <cell r="J656" t="e">
            <v>#REF!</v>
          </cell>
          <cell r="K656" t="str">
            <v>Less urgent</v>
          </cell>
          <cell r="L656" t="str">
            <v>No restriction</v>
          </cell>
          <cell r="M656">
            <v>-100000000000</v>
          </cell>
          <cell r="N656">
            <v>-100000000000</v>
          </cell>
          <cell r="O656">
            <v>0</v>
          </cell>
          <cell r="P656">
            <v>0</v>
          </cell>
          <cell r="R656">
            <v>0.2</v>
          </cell>
        </row>
        <row r="657">
          <cell r="C657" t="e">
            <v>#REF!</v>
          </cell>
          <cell r="I657" t="str">
            <v>from former [ActCD] sheet</v>
          </cell>
          <cell r="J657" t="e">
            <v>#REF!</v>
          </cell>
          <cell r="K657" t="str">
            <v>Less urgent</v>
          </cell>
          <cell r="L657" t="str">
            <v>No restriction</v>
          </cell>
          <cell r="M657">
            <v>-100000000000</v>
          </cell>
          <cell r="N657">
            <v>-100000000000</v>
          </cell>
          <cell r="O657">
            <v>0</v>
          </cell>
          <cell r="P657">
            <v>0</v>
          </cell>
          <cell r="R657">
            <v>0.2</v>
          </cell>
        </row>
        <row r="658">
          <cell r="C658" t="e">
            <v>#REF!</v>
          </cell>
          <cell r="I658" t="str">
            <v>Charmaine Henriquez, EU Solvency report</v>
          </cell>
          <cell r="J658" t="e">
            <v>#REF!</v>
          </cell>
          <cell r="K658" t="str">
            <v>Less urgent</v>
          </cell>
          <cell r="L658" t="str">
            <v>Must be positive</v>
          </cell>
          <cell r="M658">
            <v>-100000000000</v>
          </cell>
          <cell r="N658">
            <v>-1E-8</v>
          </cell>
          <cell r="O658">
            <v>0</v>
          </cell>
          <cell r="P658">
            <v>0</v>
          </cell>
          <cell r="R658">
            <v>0.2</v>
          </cell>
        </row>
        <row r="659">
          <cell r="C659" t="e">
            <v>#REF!</v>
          </cell>
          <cell r="J659" t="e">
            <v>#REF!</v>
          </cell>
          <cell r="K659" t="str">
            <v>Less urgent</v>
          </cell>
          <cell r="L659" t="str">
            <v>Must be negative</v>
          </cell>
          <cell r="M659">
            <v>1E-8</v>
          </cell>
          <cell r="N659">
            <v>100000000000</v>
          </cell>
          <cell r="O659">
            <v>0</v>
          </cell>
          <cell r="P659">
            <v>0</v>
          </cell>
          <cell r="R659">
            <v>0.2</v>
          </cell>
        </row>
        <row r="660">
          <cell r="K660" t="str">
            <v>Less urgent</v>
          </cell>
          <cell r="L660" t="str">
            <v>No restriction</v>
          </cell>
          <cell r="M660">
            <v>-100000000000</v>
          </cell>
          <cell r="N660">
            <v>-100000000000</v>
          </cell>
          <cell r="O660">
            <v>0</v>
          </cell>
          <cell r="P660">
            <v>0</v>
          </cell>
          <cell r="R660">
            <v>0.2</v>
          </cell>
        </row>
        <row r="661">
          <cell r="B661" t="str">
            <v>calculation of Debt/Equity ratio</v>
          </cell>
          <cell r="K661" t="str">
            <v>Less urgent</v>
          </cell>
          <cell r="L661" t="str">
            <v>No restriction</v>
          </cell>
          <cell r="M661">
            <v>-100000000000</v>
          </cell>
          <cell r="N661">
            <v>-100000000000</v>
          </cell>
          <cell r="O661">
            <v>0</v>
          </cell>
          <cell r="P661">
            <v>0</v>
          </cell>
          <cell r="R661">
            <v>0.2</v>
          </cell>
        </row>
        <row r="662">
          <cell r="D662" t="str">
            <v>Total capital base</v>
          </cell>
          <cell r="J662" t="str">
            <v>NN Group (until 3Q13 known as ING Insurance); Total capital base</v>
          </cell>
          <cell r="K662" t="str">
            <v>Less urgent</v>
          </cell>
          <cell r="L662" t="str">
            <v>No restriction</v>
          </cell>
          <cell r="M662">
            <v>-100000000000</v>
          </cell>
          <cell r="N662">
            <v>-100000000000</v>
          </cell>
          <cell r="O662">
            <v>0</v>
          </cell>
          <cell r="P662">
            <v>0</v>
          </cell>
          <cell r="R662">
            <v>0.2</v>
          </cell>
          <cell r="T662">
            <v>18591</v>
          </cell>
          <cell r="U662">
            <v>19125</v>
          </cell>
          <cell r="V662">
            <v>15257</v>
          </cell>
          <cell r="W662">
            <v>17675</v>
          </cell>
          <cell r="X662">
            <v>19231</v>
          </cell>
          <cell r="Y662">
            <v>17278</v>
          </cell>
          <cell r="Z662">
            <v>14113</v>
          </cell>
        </row>
        <row r="663">
          <cell r="H663" t="str">
            <v>Total DAC Life</v>
          </cell>
          <cell r="I663" t="str">
            <v>Gaudi download</v>
          </cell>
          <cell r="J663" t="str">
            <v>NN Group (until 3Q13 known as ING Insurance); Total DAC Life</v>
          </cell>
          <cell r="K663" t="str">
            <v>Less urgent</v>
          </cell>
          <cell r="L663" t="str">
            <v>No restriction</v>
          </cell>
          <cell r="M663">
            <v>-100000000000</v>
          </cell>
          <cell r="N663">
            <v>-100000000000</v>
          </cell>
          <cell r="O663">
            <v>0</v>
          </cell>
          <cell r="P663">
            <v>0</v>
          </cell>
          <cell r="R663">
            <v>0.2</v>
          </cell>
        </row>
        <row r="664">
          <cell r="H664" t="str">
            <v>DAC investment contracts</v>
          </cell>
          <cell r="I664" t="str">
            <v>Gaudi download</v>
          </cell>
          <cell r="J664" t="str">
            <v>NN Group (until 3Q13 known as ING Insurance); DAC investment contracts</v>
          </cell>
          <cell r="K664" t="str">
            <v>Less urgent</v>
          </cell>
          <cell r="L664" t="str">
            <v>No restriction</v>
          </cell>
          <cell r="M664">
            <v>-100000000000</v>
          </cell>
          <cell r="N664">
            <v>-100000000000</v>
          </cell>
          <cell r="O664">
            <v>0</v>
          </cell>
          <cell r="P664">
            <v>0</v>
          </cell>
          <cell r="R664">
            <v>0.2</v>
          </cell>
        </row>
        <row r="665">
          <cell r="H665" t="str">
            <v>Balance value of business acquired (VOBA)</v>
          </cell>
          <cell r="I665" t="str">
            <v>Gaudi download</v>
          </cell>
          <cell r="J665" t="str">
            <v>NN Group (until 3Q13 known as ING Insurance); Balance value of business acquired (VOBA)</v>
          </cell>
          <cell r="K665" t="str">
            <v>Less urgent</v>
          </cell>
          <cell r="L665" t="str">
            <v>No restriction</v>
          </cell>
          <cell r="M665">
            <v>-100000000000</v>
          </cell>
          <cell r="N665">
            <v>-100000000000</v>
          </cell>
          <cell r="O665">
            <v>0</v>
          </cell>
          <cell r="P665">
            <v>0</v>
          </cell>
          <cell r="R665">
            <v>0.2</v>
          </cell>
        </row>
        <row r="666">
          <cell r="G666" t="str">
            <v>Total</v>
          </cell>
          <cell r="J666" t="str">
            <v>NN Group (until 3Q13 known as ING Insurance); Total</v>
          </cell>
          <cell r="K666" t="str">
            <v>Less urgent</v>
          </cell>
          <cell r="L666" t="str">
            <v>No restriction</v>
          </cell>
          <cell r="M666">
            <v>-100000000000</v>
          </cell>
          <cell r="N666">
            <v>-100000000000</v>
          </cell>
          <cell r="O666">
            <v>0</v>
          </cell>
          <cell r="P666">
            <v>0</v>
          </cell>
          <cell r="R666">
            <v>0.2</v>
          </cell>
          <cell r="T666">
            <v>10393</v>
          </cell>
          <cell r="U666">
            <v>11129</v>
          </cell>
          <cell r="V666">
            <v>10718</v>
          </cell>
          <cell r="W666">
            <v>11035</v>
          </cell>
          <cell r="X666">
            <v>11373</v>
          </cell>
          <cell r="Y666">
            <v>10509</v>
          </cell>
          <cell r="Z666">
            <v>10616</v>
          </cell>
        </row>
        <row r="667">
          <cell r="G667" t="str">
            <v>excl. RVS</v>
          </cell>
          <cell r="I667" t="str">
            <v>Gaudi download</v>
          </cell>
          <cell r="J667" t="str">
            <v>NN Group (until 3Q13 known as ING Insurance); excl. RVS</v>
          </cell>
          <cell r="K667" t="str">
            <v>Less urgent</v>
          </cell>
          <cell r="L667" t="str">
            <v>No restriction</v>
          </cell>
          <cell r="M667">
            <v>-100000000000</v>
          </cell>
          <cell r="N667">
            <v>-100000000000</v>
          </cell>
          <cell r="O667">
            <v>0</v>
          </cell>
          <cell r="P667">
            <v>0</v>
          </cell>
          <cell r="R667">
            <v>0.2</v>
          </cell>
          <cell r="T667">
            <v>149</v>
          </cell>
          <cell r="U667">
            <v>149</v>
          </cell>
          <cell r="V667">
            <v>146</v>
          </cell>
          <cell r="W667">
            <v>143</v>
          </cell>
          <cell r="X667">
            <v>142</v>
          </cell>
          <cell r="Y667">
            <v>142</v>
          </cell>
          <cell r="Z667">
            <v>139</v>
          </cell>
        </row>
        <row r="668">
          <cell r="G668" t="str">
            <v>excl. NN Life</v>
          </cell>
          <cell r="I668" t="str">
            <v>Gaudi download</v>
          </cell>
          <cell r="J668" t="str">
            <v>NN Group (until 3Q13 known as ING Insurance); excl. NN Life</v>
          </cell>
          <cell r="K668" t="str">
            <v>Less urgent</v>
          </cell>
          <cell r="L668" t="str">
            <v>No restriction</v>
          </cell>
          <cell r="M668">
            <v>-100000000000</v>
          </cell>
          <cell r="N668">
            <v>-100000000000</v>
          </cell>
          <cell r="O668">
            <v>0</v>
          </cell>
          <cell r="P668">
            <v>0</v>
          </cell>
          <cell r="R668">
            <v>0.2</v>
          </cell>
          <cell r="T668">
            <v>518</v>
          </cell>
          <cell r="U668">
            <v>491</v>
          </cell>
          <cell r="V668">
            <v>475</v>
          </cell>
          <cell r="W668">
            <v>461</v>
          </cell>
          <cell r="X668">
            <v>451</v>
          </cell>
          <cell r="Y668">
            <v>441</v>
          </cell>
          <cell r="Z668">
            <v>425</v>
          </cell>
        </row>
        <row r="669">
          <cell r="G669" t="str">
            <v>excl. ING Life Retail</v>
          </cell>
          <cell r="I669" t="str">
            <v>Gaudi download</v>
          </cell>
          <cell r="J669" t="str">
            <v>NN Group (until 3Q13 known as ING Insurance); excl. ING Life Retail</v>
          </cell>
          <cell r="K669" t="str">
            <v>Less urgent</v>
          </cell>
          <cell r="L669" t="str">
            <v>No restriction</v>
          </cell>
          <cell r="M669">
            <v>-100000000000</v>
          </cell>
          <cell r="N669">
            <v>-100000000000</v>
          </cell>
          <cell r="O669">
            <v>0</v>
          </cell>
          <cell r="P669">
            <v>0</v>
          </cell>
          <cell r="R669">
            <v>0.2</v>
          </cell>
          <cell r="T669">
            <v>3</v>
          </cell>
          <cell r="U669">
            <v>4</v>
          </cell>
          <cell r="V669">
            <v>4</v>
          </cell>
          <cell r="W669">
            <v>4</v>
          </cell>
          <cell r="X669">
            <v>4</v>
          </cell>
          <cell r="Y669">
            <v>5</v>
          </cell>
          <cell r="Z669">
            <v>4</v>
          </cell>
        </row>
        <row r="670">
          <cell r="F670" t="str">
            <v>Other</v>
          </cell>
          <cell r="J670" t="str">
            <v>NN Group (until 3Q13 known as ING Insurance); Other</v>
          </cell>
          <cell r="K670" t="str">
            <v>Less urgent</v>
          </cell>
          <cell r="L670" t="str">
            <v>No restriction</v>
          </cell>
          <cell r="M670">
            <v>-100000000000</v>
          </cell>
          <cell r="N670">
            <v>-100000000000</v>
          </cell>
          <cell r="O670">
            <v>0</v>
          </cell>
          <cell r="P670">
            <v>0</v>
          </cell>
          <cell r="R670">
            <v>0.2</v>
          </cell>
          <cell r="T670">
            <v>9723</v>
          </cell>
          <cell r="U670">
            <v>10485</v>
          </cell>
          <cell r="V670">
            <v>10093</v>
          </cell>
          <cell r="W670">
            <v>10427</v>
          </cell>
          <cell r="X670">
            <v>10776</v>
          </cell>
          <cell r="Y670">
            <v>9921</v>
          </cell>
          <cell r="Z670">
            <v>10048</v>
          </cell>
        </row>
        <row r="671">
          <cell r="G671" t="str">
            <v>tax rate</v>
          </cell>
          <cell r="I671" t="str">
            <v>Jos Lagerweij attention points (normally constant over the year)</v>
          </cell>
          <cell r="J671" t="str">
            <v>NN Group (until 3Q13 known as ING Insurance); tax rate</v>
          </cell>
          <cell r="K671" t="str">
            <v>Less urgent</v>
          </cell>
          <cell r="L671" t="str">
            <v>No restriction</v>
          </cell>
          <cell r="M671">
            <v>-100000000000</v>
          </cell>
          <cell r="N671">
            <v>-100000000000</v>
          </cell>
          <cell r="O671">
            <v>0</v>
          </cell>
          <cell r="P671">
            <v>0</v>
          </cell>
          <cell r="R671">
            <v>0.2</v>
          </cell>
          <cell r="T671">
            <v>0.35</v>
          </cell>
          <cell r="U671">
            <v>0.35</v>
          </cell>
          <cell r="V671">
            <v>0.35</v>
          </cell>
          <cell r="W671">
            <v>0.35</v>
          </cell>
          <cell r="X671">
            <v>0.35</v>
          </cell>
          <cell r="Y671">
            <v>0.34499999999999997</v>
          </cell>
          <cell r="Z671">
            <v>0.34499999999999997</v>
          </cell>
        </row>
        <row r="672">
          <cell r="G672" t="str">
            <v>Tax</v>
          </cell>
          <cell r="J672" t="str">
            <v>NN Group (until 3Q13 known as ING Insurance); Tax</v>
          </cell>
          <cell r="K672" t="str">
            <v>Less urgent</v>
          </cell>
          <cell r="L672" t="str">
            <v>No restriction</v>
          </cell>
          <cell r="M672">
            <v>-100000000000</v>
          </cell>
          <cell r="N672">
            <v>-100000000000</v>
          </cell>
          <cell r="O672">
            <v>0</v>
          </cell>
          <cell r="P672">
            <v>0</v>
          </cell>
          <cell r="R672">
            <v>0.2</v>
          </cell>
          <cell r="T672">
            <v>-3403.0499999999997</v>
          </cell>
          <cell r="U672">
            <v>-3669.7499999999995</v>
          </cell>
          <cell r="V672">
            <v>-3532.5499999999997</v>
          </cell>
          <cell r="W672">
            <v>-3649.45</v>
          </cell>
          <cell r="X672">
            <v>-3771.6</v>
          </cell>
          <cell r="Y672">
            <v>-3422.7449999999999</v>
          </cell>
          <cell r="Z672">
            <v>-3466.56</v>
          </cell>
        </row>
        <row r="673">
          <cell r="F673" t="str">
            <v>After tax</v>
          </cell>
          <cell r="J673" t="str">
            <v>NN Group (until 3Q13 known as ING Insurance); After tax</v>
          </cell>
          <cell r="K673" t="str">
            <v>Less urgent</v>
          </cell>
          <cell r="L673" t="str">
            <v>No restriction</v>
          </cell>
          <cell r="M673">
            <v>-100000000000</v>
          </cell>
          <cell r="N673">
            <v>-100000000000</v>
          </cell>
          <cell r="O673">
            <v>0</v>
          </cell>
          <cell r="P673">
            <v>0</v>
          </cell>
          <cell r="R673">
            <v>0.2</v>
          </cell>
          <cell r="T673">
            <v>6319.9500000000007</v>
          </cell>
          <cell r="U673">
            <v>6815.25</v>
          </cell>
          <cell r="V673">
            <v>6560.4500000000007</v>
          </cell>
          <cell r="W673">
            <v>6777.55</v>
          </cell>
          <cell r="X673">
            <v>7004.4</v>
          </cell>
          <cell r="Y673">
            <v>6498.2550000000001</v>
          </cell>
          <cell r="Z673">
            <v>6581.4400000000005</v>
          </cell>
        </row>
        <row r="674">
          <cell r="F674" t="str">
            <v xml:space="preserve">DAC adjustment </v>
          </cell>
          <cell r="I674">
            <v>0.5</v>
          </cell>
          <cell r="J674" t="str">
            <v xml:space="preserve">NN Group (until 3Q13 known as ING Insurance); DAC adjustment </v>
          </cell>
          <cell r="K674" t="str">
            <v>Less urgent</v>
          </cell>
          <cell r="L674" t="str">
            <v>No restriction</v>
          </cell>
          <cell r="M674">
            <v>-100000000000</v>
          </cell>
          <cell r="N674">
            <v>-100000000000</v>
          </cell>
          <cell r="O674">
            <v>0</v>
          </cell>
          <cell r="P674">
            <v>0</v>
          </cell>
          <cell r="R674">
            <v>0.2</v>
          </cell>
          <cell r="T674">
            <v>-3159.9750000000004</v>
          </cell>
          <cell r="U674">
            <v>-3407.625</v>
          </cell>
          <cell r="V674">
            <v>-3280.2250000000004</v>
          </cell>
          <cell r="W674">
            <v>-3388.7750000000001</v>
          </cell>
          <cell r="X674">
            <v>-3502.2</v>
          </cell>
          <cell r="Y674">
            <v>-3249.1275000000001</v>
          </cell>
          <cell r="Z674">
            <v>-3290.7200000000003</v>
          </cell>
        </row>
        <row r="675">
          <cell r="F675" t="str">
            <v>Currency impact forecast</v>
          </cell>
          <cell r="J675" t="str">
            <v>NN Group (until 3Q13 known as ING Insurance); Currency impact forecast</v>
          </cell>
          <cell r="K675" t="str">
            <v>Less urgent</v>
          </cell>
          <cell r="L675" t="str">
            <v>No restriction</v>
          </cell>
          <cell r="M675">
            <v>-100000000000</v>
          </cell>
          <cell r="N675">
            <v>-100000000000</v>
          </cell>
          <cell r="O675">
            <v>0</v>
          </cell>
          <cell r="P675">
            <v>0</v>
          </cell>
          <cell r="R675">
            <v>0.2</v>
          </cell>
        </row>
        <row r="676">
          <cell r="F676" t="str">
            <v>DAC adjustment (incl ccy impact)</v>
          </cell>
          <cell r="J676" t="str">
            <v xml:space="preserve">NN Group (until 3Q13 known as ING Insurance); </v>
          </cell>
          <cell r="K676" t="str">
            <v>Less urgent</v>
          </cell>
          <cell r="L676" t="str">
            <v>No restriction</v>
          </cell>
          <cell r="M676">
            <v>-100000000000</v>
          </cell>
          <cell r="N676">
            <v>-100000000000</v>
          </cell>
          <cell r="O676">
            <v>0</v>
          </cell>
          <cell r="P676">
            <v>0</v>
          </cell>
          <cell r="R676">
            <v>0.2</v>
          </cell>
          <cell r="T676">
            <v>-3159.9750000000004</v>
          </cell>
          <cell r="U676">
            <v>-3407.625</v>
          </cell>
          <cell r="V676">
            <v>-3280.2250000000004</v>
          </cell>
          <cell r="W676">
            <v>-3388.7750000000001</v>
          </cell>
          <cell r="X676">
            <v>-3502.2</v>
          </cell>
          <cell r="Y676">
            <v>-3249.1275000000001</v>
          </cell>
          <cell r="Z676">
            <v>-3290.7200000000003</v>
          </cell>
        </row>
        <row r="677">
          <cell r="G677" t="str">
            <v>Total Value of inforce</v>
          </cell>
          <cell r="I677" t="str">
            <v>PVFP Michael Smith</v>
          </cell>
          <cell r="J677" t="str">
            <v xml:space="preserve">NN Group (until 3Q13 known as ING Insurance); </v>
          </cell>
          <cell r="R677">
            <v>0.2</v>
          </cell>
          <cell r="T677">
            <v>13977</v>
          </cell>
          <cell r="U677">
            <v>14536.08</v>
          </cell>
          <cell r="V677">
            <v>14815.62</v>
          </cell>
          <cell r="W677">
            <v>16333</v>
          </cell>
          <cell r="X677">
            <v>16926</v>
          </cell>
          <cell r="Y677">
            <v>16865</v>
          </cell>
          <cell r="Z677">
            <v>17654</v>
          </cell>
        </row>
        <row r="678">
          <cell r="F678" t="str">
            <v>VIF adjustment</v>
          </cell>
          <cell r="I678">
            <v>0.5</v>
          </cell>
          <cell r="J678" t="str">
            <v xml:space="preserve">NN Group (until 3Q13 known as ING Insurance); </v>
          </cell>
          <cell r="K678" t="str">
            <v>Less urgent</v>
          </cell>
          <cell r="L678" t="str">
            <v>No restriction</v>
          </cell>
          <cell r="M678">
            <v>-100000000000</v>
          </cell>
          <cell r="N678">
            <v>-100000000000</v>
          </cell>
          <cell r="O678">
            <v>0</v>
          </cell>
          <cell r="P678">
            <v>0</v>
          </cell>
          <cell r="R678">
            <v>0.2</v>
          </cell>
          <cell r="T678">
            <v>6988.5</v>
          </cell>
          <cell r="U678">
            <v>7268.04</v>
          </cell>
          <cell r="V678">
            <v>7407.81</v>
          </cell>
          <cell r="W678">
            <v>8166.5</v>
          </cell>
          <cell r="X678">
            <v>8463</v>
          </cell>
          <cell r="Y678">
            <v>8432.5</v>
          </cell>
          <cell r="Z678">
            <v>8827</v>
          </cell>
        </row>
        <row r="679">
          <cell r="E679" t="str">
            <v>total of DAC and ViF adjustment</v>
          </cell>
          <cell r="J679" t="str">
            <v xml:space="preserve">NN Group (until 3Q13 known as ING Insurance); </v>
          </cell>
          <cell r="K679" t="str">
            <v>Less urgent</v>
          </cell>
          <cell r="L679" t="str">
            <v>No restriction</v>
          </cell>
          <cell r="M679">
            <v>-100000000000</v>
          </cell>
          <cell r="N679">
            <v>-100000000000</v>
          </cell>
          <cell r="O679">
            <v>0</v>
          </cell>
          <cell r="P679">
            <v>0</v>
          </cell>
          <cell r="R679">
            <v>0.2</v>
          </cell>
          <cell r="T679">
            <v>3828.5249999999996</v>
          </cell>
          <cell r="U679">
            <v>3860.415</v>
          </cell>
          <cell r="V679">
            <v>4127.585</v>
          </cell>
          <cell r="W679">
            <v>4777.7250000000004</v>
          </cell>
          <cell r="X679">
            <v>4960.8</v>
          </cell>
          <cell r="Y679">
            <v>5183.3724999999995</v>
          </cell>
          <cell r="Z679">
            <v>5536.28</v>
          </cell>
        </row>
        <row r="680">
          <cell r="E680" t="str">
            <v>Acq/Div effect on ViF and/or DAC</v>
          </cell>
          <cell r="I680" t="str">
            <v>from AcqDiv sheet</v>
          </cell>
          <cell r="J680" t="str">
            <v xml:space="preserve">NN Group (until 3Q13 known as ING Insurance); </v>
          </cell>
          <cell r="K680" t="str">
            <v>Less urgent</v>
          </cell>
          <cell r="L680" t="str">
            <v>No restriction</v>
          </cell>
          <cell r="M680">
            <v>-100000000000</v>
          </cell>
          <cell r="N680">
            <v>-100000000000</v>
          </cell>
          <cell r="O680">
            <v>0</v>
          </cell>
          <cell r="P680">
            <v>0</v>
          </cell>
          <cell r="R680">
            <v>0.2</v>
          </cell>
        </row>
        <row r="681">
          <cell r="D681" t="str">
            <v>Total VIF/DAC</v>
          </cell>
          <cell r="R681">
            <v>0.2</v>
          </cell>
          <cell r="T681">
            <v>3828.5249999999996</v>
          </cell>
          <cell r="U681">
            <v>3860.415</v>
          </cell>
          <cell r="V681">
            <v>4127.585</v>
          </cell>
          <cell r="W681">
            <v>4777.7250000000004</v>
          </cell>
          <cell r="X681">
            <v>4960.8</v>
          </cell>
          <cell r="Y681">
            <v>5183.3724999999995</v>
          </cell>
          <cell r="Z681">
            <v>5536.28</v>
          </cell>
        </row>
        <row r="682">
          <cell r="D682" t="str">
            <v>Provision low interest</v>
          </cell>
          <cell r="I682" t="str">
            <v>Rene Höfkens</v>
          </cell>
          <cell r="J682" t="str">
            <v>NN Group (until 3Q13 known as ING Insurance); Provision low interest</v>
          </cell>
          <cell r="K682" t="str">
            <v>Less urgent</v>
          </cell>
          <cell r="L682" t="str">
            <v>Must be positive</v>
          </cell>
          <cell r="M682">
            <v>-100000000000</v>
          </cell>
          <cell r="N682">
            <v>-1E-8</v>
          </cell>
          <cell r="O682">
            <v>0</v>
          </cell>
          <cell r="P682">
            <v>0</v>
          </cell>
          <cell r="R682">
            <v>0.2</v>
          </cell>
          <cell r="T682">
            <v>100</v>
          </cell>
          <cell r="U682">
            <v>100</v>
          </cell>
          <cell r="V682">
            <v>100</v>
          </cell>
          <cell r="W682">
            <v>100</v>
          </cell>
          <cell r="X682">
            <v>100</v>
          </cell>
          <cell r="Y682">
            <v>100</v>
          </cell>
          <cell r="Z682">
            <v>100</v>
          </cell>
        </row>
        <row r="683">
          <cell r="D683" t="str">
            <v>Provision catastrophes</v>
          </cell>
          <cell r="I683" t="str">
            <v>not allowed under IFRS</v>
          </cell>
          <cell r="J683" t="str">
            <v>NN Group (until 3Q13 known as ING Insurance); Provision catastrophes</v>
          </cell>
          <cell r="K683" t="str">
            <v>Less urgent</v>
          </cell>
          <cell r="L683" t="str">
            <v>No restriction</v>
          </cell>
          <cell r="M683">
            <v>-100000000000</v>
          </cell>
          <cell r="N683">
            <v>-100000000000</v>
          </cell>
          <cell r="O683">
            <v>0</v>
          </cell>
          <cell r="P683">
            <v>0</v>
          </cell>
          <cell r="R683">
            <v>0.2</v>
          </cell>
          <cell r="T683">
            <v>211</v>
          </cell>
          <cell r="U683">
            <v>211</v>
          </cell>
          <cell r="V683">
            <v>59</v>
          </cell>
          <cell r="W683">
            <v>81</v>
          </cell>
          <cell r="X683">
            <v>81</v>
          </cell>
          <cell r="Y683">
            <v>81</v>
          </cell>
          <cell r="Z683">
            <v>89</v>
          </cell>
        </row>
        <row r="684">
          <cell r="C684" t="str">
            <v>Adjusted equity (e)</v>
          </cell>
          <cell r="J684" t="str">
            <v>NN Group (until 3Q13 known as ING Insurance); Adjusted equity (e)</v>
          </cell>
          <cell r="K684" t="str">
            <v>Less urgent</v>
          </cell>
          <cell r="L684" t="str">
            <v>No restriction</v>
          </cell>
          <cell r="M684">
            <v>-100000000000</v>
          </cell>
          <cell r="N684">
            <v>-100000000000</v>
          </cell>
          <cell r="O684">
            <v>0</v>
          </cell>
          <cell r="P684">
            <v>0</v>
          </cell>
          <cell r="R684">
            <v>0.2</v>
          </cell>
          <cell r="T684">
            <v>22730.525000000001</v>
          </cell>
          <cell r="U684">
            <v>23296.415000000001</v>
          </cell>
          <cell r="V684">
            <v>19543.584999999999</v>
          </cell>
          <cell r="W684">
            <v>22633.724999999999</v>
          </cell>
          <cell r="X684">
            <v>24372.799999999999</v>
          </cell>
          <cell r="Y684">
            <v>22642.372499999998</v>
          </cell>
          <cell r="Z684">
            <v>19838.28</v>
          </cell>
        </row>
        <row r="685">
          <cell r="C685" t="str">
            <v>total Capital injections -/- Dividend insurance units</v>
          </cell>
          <cell r="J685" t="str">
            <v>NN Group (until 3Q13 known as ING Insurance); total Capital injections -/- Dividend insurance units</v>
          </cell>
          <cell r="R685">
            <v>0.2</v>
          </cell>
        </row>
        <row r="686">
          <cell r="C686" t="str">
            <v>sale price divestitures</v>
          </cell>
          <cell r="J686" t="str">
            <v>NN Group (until 3Q13 known as ING Insurance); sale price divestitures</v>
          </cell>
          <cell r="R686">
            <v>0.2</v>
          </cell>
        </row>
        <row r="687">
          <cell r="C687" t="str">
            <v>impact divestitures on equity</v>
          </cell>
          <cell r="R687">
            <v>0.2</v>
          </cell>
        </row>
        <row r="688">
          <cell r="E688" t="str">
            <v>Investments in subsidiaries</v>
          </cell>
          <cell r="J688" t="str">
            <v>NN Group (until 3Q13 known as ING Insurance); Investments in subsidiaries</v>
          </cell>
          <cell r="K688" t="str">
            <v>Less urgent</v>
          </cell>
          <cell r="L688" t="str">
            <v>No restriction</v>
          </cell>
          <cell r="M688">
            <v>-100000000000</v>
          </cell>
          <cell r="N688">
            <v>-100000000000</v>
          </cell>
          <cell r="O688">
            <v>0</v>
          </cell>
          <cell r="P688">
            <v>0</v>
          </cell>
          <cell r="R688">
            <v>0.2</v>
          </cell>
        </row>
        <row r="689">
          <cell r="E689" t="str">
            <v>Equity holding company</v>
          </cell>
          <cell r="J689" t="str">
            <v>NN Group (until 3Q13 known as ING Insurance); Equity holding company</v>
          </cell>
          <cell r="R689">
            <v>0.2</v>
          </cell>
        </row>
        <row r="690">
          <cell r="D690" t="str">
            <v>Core debt (new)</v>
          </cell>
          <cell r="R690">
            <v>0.2</v>
          </cell>
        </row>
        <row r="691">
          <cell r="C691" t="str">
            <v>Financial debt (d)</v>
          </cell>
          <cell r="I691" t="str">
            <v>Arie Hahn</v>
          </cell>
          <cell r="J691" t="str">
            <v>NN Group (until 3Q13 known as ING Insurance); Financial debt (d)</v>
          </cell>
          <cell r="K691" t="str">
            <v>Less urgent</v>
          </cell>
          <cell r="L691" t="str">
            <v>Must be positive</v>
          </cell>
          <cell r="M691">
            <v>-100000000000</v>
          </cell>
          <cell r="N691">
            <v>-1E-8</v>
          </cell>
          <cell r="O691">
            <v>0</v>
          </cell>
          <cell r="P691">
            <v>0</v>
          </cell>
          <cell r="R691">
            <v>0.2</v>
          </cell>
        </row>
        <row r="692">
          <cell r="C692" t="str">
            <v>Core debt (d) (old style)</v>
          </cell>
          <cell r="I692" t="str">
            <v>Arie Hahn</v>
          </cell>
          <cell r="J692" t="str">
            <v>NN Group (until 3Q13 known as ING Insurance); Core debt (d) (old style)</v>
          </cell>
          <cell r="R692">
            <v>0.2</v>
          </cell>
          <cell r="T692">
            <v>7300</v>
          </cell>
          <cell r="U692">
            <v>8230</v>
          </cell>
          <cell r="V692">
            <v>8238</v>
          </cell>
          <cell r="W692">
            <v>8076</v>
          </cell>
          <cell r="X692">
            <v>8270</v>
          </cell>
          <cell r="Y692">
            <v>7046</v>
          </cell>
          <cell r="Z692">
            <v>7040</v>
          </cell>
        </row>
        <row r="693">
          <cell r="C693" t="str">
            <v>target debt/equity ratio ING Insurance</v>
          </cell>
          <cell r="I693" t="str">
            <v>[Targets] sheet</v>
          </cell>
          <cell r="J693" t="str">
            <v>NN Group (until 3Q13 known as ING Insurance); target debt/equity ratio ING Insurance</v>
          </cell>
          <cell r="K693">
            <v>9</v>
          </cell>
          <cell r="L693">
            <v>2</v>
          </cell>
          <cell r="M693">
            <v>3</v>
          </cell>
          <cell r="N693">
            <v>4</v>
          </cell>
          <cell r="R693">
            <v>0.2</v>
          </cell>
          <cell r="T693">
            <v>0.25</v>
          </cell>
          <cell r="U693">
            <v>0.25</v>
          </cell>
          <cell r="V693">
            <v>0.25</v>
          </cell>
          <cell r="W693">
            <v>0.25</v>
          </cell>
          <cell r="X693">
            <v>0.25</v>
          </cell>
          <cell r="Y693">
            <v>0.25</v>
          </cell>
          <cell r="Z693">
            <v>0.25</v>
          </cell>
        </row>
        <row r="694">
          <cell r="C694" t="str">
            <v>target d/e / (1-target d/e)</v>
          </cell>
          <cell r="I694" t="str">
            <v>target d/e / (1-target d/e)</v>
          </cell>
          <cell r="J694" t="str">
            <v>NN Group (until 3Q13 known as ING Insurance); target d/e / (1-target d/e)</v>
          </cell>
          <cell r="R694">
            <v>0.2</v>
          </cell>
          <cell r="T694">
            <v>0.33333333333333331</v>
          </cell>
          <cell r="U694">
            <v>0.33333333333333331</v>
          </cell>
          <cell r="V694">
            <v>0.33333333333333331</v>
          </cell>
          <cell r="W694">
            <v>0.33333333333333331</v>
          </cell>
          <cell r="X694">
            <v>0.33333333333333331</v>
          </cell>
          <cell r="Y694">
            <v>0.33333333333333331</v>
          </cell>
          <cell r="Z694">
            <v>0.33333333333333331</v>
          </cell>
        </row>
        <row r="695">
          <cell r="B695" t="str">
            <v>Financial debt ratio, without hybrid ratio constraint</v>
          </cell>
          <cell r="I695" t="str">
            <v>=d/(d+e), but using IFRS value of the hybrids</v>
          </cell>
          <cell r="J695" t="str">
            <v>NN Group (until 3Q13 known as ING Insurance); Financial debt ratio, without hybrid ratio constraint</v>
          </cell>
          <cell r="K695" t="str">
            <v>Less urgent</v>
          </cell>
          <cell r="L695" t="str">
            <v>No restriction</v>
          </cell>
          <cell r="M695">
            <v>-100000000000</v>
          </cell>
          <cell r="N695">
            <v>-100000000000</v>
          </cell>
          <cell r="O695">
            <v>0</v>
          </cell>
          <cell r="P695">
            <v>0</v>
          </cell>
          <cell r="R695">
            <v>0.2</v>
          </cell>
          <cell r="T695">
            <v>0</v>
          </cell>
          <cell r="U695">
            <v>0</v>
          </cell>
          <cell r="V695">
            <v>0</v>
          </cell>
          <cell r="W695">
            <v>0</v>
          </cell>
          <cell r="X695">
            <v>0</v>
          </cell>
          <cell r="Y695">
            <v>0</v>
          </cell>
          <cell r="Z695">
            <v>0</v>
          </cell>
        </row>
        <row r="696">
          <cell r="B696" t="str">
            <v>Debt /equity ratio, without hybrid ratio constraint (as used until end 2009)</v>
          </cell>
          <cell r="J696" t="str">
            <v>NN Group (until 3Q13 known as ING Insurance); Debt /equity ratio, without hybrid ratio constraint (as used until end 2009)</v>
          </cell>
          <cell r="K696" t="str">
            <v>Less urgent</v>
          </cell>
          <cell r="L696" t="str">
            <v>No restriction</v>
          </cell>
          <cell r="M696">
            <v>-100000000000</v>
          </cell>
          <cell r="N696">
            <v>-100000000000</v>
          </cell>
          <cell r="O696">
            <v>0</v>
          </cell>
          <cell r="P696">
            <v>0</v>
          </cell>
          <cell r="R696">
            <v>0.2</v>
          </cell>
          <cell r="T696">
            <v>0.24308599333511485</v>
          </cell>
          <cell r="U696">
            <v>0.26105093141735269</v>
          </cell>
          <cell r="V696">
            <v>0.29652735796031798</v>
          </cell>
          <cell r="W696">
            <v>0.26297858414557607</v>
          </cell>
          <cell r="X696">
            <v>0.25334836472361438</v>
          </cell>
          <cell r="Y696">
            <v>0.23733197230666656</v>
          </cell>
          <cell r="Z696">
            <v>0.26192152176404149</v>
          </cell>
        </row>
        <row r="697">
          <cell r="C697" t="str">
            <v>Adjusted equity with hybrids capped (e')</v>
          </cell>
          <cell r="I697" t="str">
            <v>using IFRS value of the hybrids</v>
          </cell>
          <cell r="J697" t="str">
            <v>NN Group (until 3Q13 known as ING Insurance); Adjusted equity with hybrids capped (e')</v>
          </cell>
          <cell r="K697" t="str">
            <v>Less urgent</v>
          </cell>
          <cell r="L697" t="str">
            <v>No restriction</v>
          </cell>
          <cell r="M697">
            <v>-100000000000</v>
          </cell>
          <cell r="N697">
            <v>-100000000000</v>
          </cell>
          <cell r="O697">
            <v>0</v>
          </cell>
          <cell r="P697">
            <v>0</v>
          </cell>
          <cell r="R697">
            <v>0.2</v>
          </cell>
          <cell r="T697">
            <v>22730.525000000001</v>
          </cell>
          <cell r="U697">
            <v>23296.415000000001</v>
          </cell>
          <cell r="V697">
            <v>19543.584999999999</v>
          </cell>
          <cell r="W697">
            <v>21383.724999999999</v>
          </cell>
          <cell r="X697">
            <v>23122.799999999999</v>
          </cell>
          <cell r="Y697">
            <v>20392.372499999998</v>
          </cell>
          <cell r="Z697">
            <v>17588.28</v>
          </cell>
        </row>
        <row r="698">
          <cell r="C698" t="str">
            <v>Core debt  with hybrids capped (d')</v>
          </cell>
          <cell r="J698" t="str">
            <v>NN Group (until 3Q13 known as ING Insurance); Core debt  with hybrids capped (d')</v>
          </cell>
          <cell r="K698" t="str">
            <v>Less urgent</v>
          </cell>
          <cell r="L698" t="str">
            <v>No restriction</v>
          </cell>
          <cell r="M698">
            <v>-100000000000</v>
          </cell>
          <cell r="N698">
            <v>-100000000000</v>
          </cell>
          <cell r="O698">
            <v>0</v>
          </cell>
          <cell r="P698">
            <v>0</v>
          </cell>
          <cell r="R698">
            <v>0.2</v>
          </cell>
          <cell r="T698">
            <v>0</v>
          </cell>
          <cell r="U698">
            <v>0</v>
          </cell>
          <cell r="V698">
            <v>0</v>
          </cell>
          <cell r="W698">
            <v>0</v>
          </cell>
          <cell r="X698">
            <v>0</v>
          </cell>
          <cell r="Y698">
            <v>0</v>
          </cell>
          <cell r="Z698">
            <v>0</v>
          </cell>
        </row>
        <row r="699">
          <cell r="B699" t="str">
            <v>Financial debt ratio, with hybrid ratio constraint</v>
          </cell>
          <cell r="I699" t="str">
            <v>using IFRS value of the hybrids</v>
          </cell>
          <cell r="J699" t="str">
            <v>NN Group (until 3Q13 known as ING Insurance); Financial debt ratio, with hybrid ratio constraint</v>
          </cell>
          <cell r="K699" t="str">
            <v>Less urgent</v>
          </cell>
          <cell r="L699" t="str">
            <v>No restriction</v>
          </cell>
          <cell r="M699">
            <v>-100000000000</v>
          </cell>
          <cell r="N699">
            <v>-100000000000</v>
          </cell>
          <cell r="O699">
            <v>0</v>
          </cell>
          <cell r="P699">
            <v>0</v>
          </cell>
          <cell r="R699">
            <v>0.2</v>
          </cell>
          <cell r="T699">
            <v>0</v>
          </cell>
          <cell r="U699">
            <v>0</v>
          </cell>
          <cell r="V699">
            <v>0</v>
          </cell>
          <cell r="W699">
            <v>0</v>
          </cell>
          <cell r="X699">
            <v>0</v>
          </cell>
          <cell r="Y699">
            <v>0</v>
          </cell>
          <cell r="Z699">
            <v>0</v>
          </cell>
        </row>
        <row r="700">
          <cell r="C700" t="str">
            <v>Adjusted hybrids (EUR mln)</v>
          </cell>
          <cell r="J700" t="str">
            <v>NN Group (until 3Q13 known as ING Insurance); Adjusted hybrids (EUR mln)</v>
          </cell>
          <cell r="R700">
            <v>0.2</v>
          </cell>
        </row>
        <row r="701">
          <cell r="C701" t="str">
            <v>Adjusted Equity + hybrids (EUR mln)</v>
          </cell>
          <cell r="J701" t="str">
            <v>NN Group (until 3Q13 known as ING Insurance); Adjusted Equity + hybrids (EUR mln)</v>
          </cell>
          <cell r="R701">
            <v>0.2</v>
          </cell>
        </row>
        <row r="702">
          <cell r="B702" t="str">
            <v>Adjusted hybrid ratio: Capped hybrids as ratio of debt+equity</v>
          </cell>
          <cell r="I702" t="str">
            <v>using IFRS value of the hybrids</v>
          </cell>
          <cell r="J702" t="str">
            <v>NN Group (until 3Q13 known as ING Insurance); Adjusted hybrid ratio: Capped hybrids as ratio of debt+equity</v>
          </cell>
          <cell r="K702" t="str">
            <v>Less urgent</v>
          </cell>
          <cell r="L702" t="str">
            <v>No restriction</v>
          </cell>
          <cell r="M702">
            <v>-100000000000</v>
          </cell>
          <cell r="N702">
            <v>-100000000000</v>
          </cell>
          <cell r="O702">
            <v>0</v>
          </cell>
          <cell r="P702">
            <v>0</v>
          </cell>
          <cell r="R702">
            <v>0.2</v>
          </cell>
          <cell r="T702">
            <v>0</v>
          </cell>
          <cell r="U702">
            <v>0</v>
          </cell>
          <cell r="V702">
            <v>0</v>
          </cell>
          <cell r="W702">
            <v>0</v>
          </cell>
          <cell r="X702">
            <v>0</v>
          </cell>
          <cell r="Y702">
            <v>0</v>
          </cell>
          <cell r="Z702">
            <v>0</v>
          </cell>
        </row>
        <row r="703">
          <cell r="C703" t="str">
            <v>Financial Leverage (EUR mln)</v>
          </cell>
          <cell r="J703" t="str">
            <v>NN Group (until 3Q13 known as ING Insurance); Financial Leverage (EUR mln)</v>
          </cell>
          <cell r="R703">
            <v>0.2</v>
          </cell>
        </row>
        <row r="704">
          <cell r="C704" t="str">
            <v>Equity + Leverage (EUR mln)</v>
          </cell>
          <cell r="J704" t="str">
            <v>NN Group (until 3Q13 known as ING Insurance); Equity + Leverage (EUR mln)</v>
          </cell>
          <cell r="R704">
            <v>0.2</v>
          </cell>
        </row>
        <row r="705">
          <cell r="B705" t="str">
            <v>Financial Leverage ratio</v>
          </cell>
          <cell r="I705">
            <v>0.35</v>
          </cell>
          <cell r="J705" t="str">
            <v>NN Group (until 3Q13 known as ING Insurance); Financial Leverage ratio</v>
          </cell>
          <cell r="K705" t="str">
            <v>Less urgent</v>
          </cell>
          <cell r="L705" t="str">
            <v>No restriction</v>
          </cell>
          <cell r="M705">
            <v>-100000000000</v>
          </cell>
          <cell r="N705">
            <v>-100000000000</v>
          </cell>
          <cell r="O705">
            <v>0</v>
          </cell>
          <cell r="P705">
            <v>0</v>
          </cell>
          <cell r="R705">
            <v>0.2</v>
          </cell>
          <cell r="T705">
            <v>0</v>
          </cell>
          <cell r="U705">
            <v>0</v>
          </cell>
          <cell r="V705">
            <v>0</v>
          </cell>
          <cell r="W705">
            <v>0</v>
          </cell>
          <cell r="X705">
            <v>0</v>
          </cell>
          <cell r="Y705">
            <v>0</v>
          </cell>
          <cell r="Z705">
            <v>0</v>
          </cell>
        </row>
        <row r="706">
          <cell r="B706" t="str">
            <v>Excess capital vs FL-ratio</v>
          </cell>
          <cell r="I706">
            <v>0.53846153846153844</v>
          </cell>
          <cell r="R706">
            <v>0.2</v>
          </cell>
          <cell r="T706">
            <v>0</v>
          </cell>
          <cell r="U706">
            <v>0</v>
          </cell>
          <cell r="V706">
            <v>0</v>
          </cell>
          <cell r="W706">
            <v>0</v>
          </cell>
          <cell r="X706">
            <v>0</v>
          </cell>
          <cell r="Y706">
            <v>0</v>
          </cell>
          <cell r="Z706">
            <v>0</v>
          </cell>
        </row>
        <row r="707">
          <cell r="B707" t="str">
            <v>Double leverage ratio DNB</v>
          </cell>
          <cell r="I707" t="str">
            <v>=(d+e)/d</v>
          </cell>
          <cell r="J707" t="str">
            <v>NN Group (until 3Q13 known as ING Insurance); Double leverage ratio DNB</v>
          </cell>
          <cell r="K707" t="str">
            <v>Less urgent</v>
          </cell>
          <cell r="L707" t="str">
            <v>No restriction</v>
          </cell>
          <cell r="M707">
            <v>-100000000000</v>
          </cell>
          <cell r="N707">
            <v>-100000000000</v>
          </cell>
          <cell r="O707">
            <v>0</v>
          </cell>
          <cell r="P707">
            <v>0</v>
          </cell>
          <cell r="R707">
            <v>0.2</v>
          </cell>
          <cell r="T707">
            <v>0</v>
          </cell>
          <cell r="U707">
            <v>0</v>
          </cell>
          <cell r="V707">
            <v>0</v>
          </cell>
          <cell r="W707">
            <v>0</v>
          </cell>
          <cell r="X707">
            <v>0</v>
          </cell>
          <cell r="Y707">
            <v>0</v>
          </cell>
          <cell r="Z707">
            <v>0</v>
          </cell>
        </row>
        <row r="708">
          <cell r="B708" t="str">
            <v>Total assets</v>
          </cell>
          <cell r="I708" t="str">
            <v>Gaudi download</v>
          </cell>
          <cell r="J708" t="str">
            <v>NN Group (until 3Q13 known as ING Insurance); Total assets</v>
          </cell>
          <cell r="K708" t="str">
            <v>Less urgent</v>
          </cell>
          <cell r="L708" t="str">
            <v>Must be positive</v>
          </cell>
          <cell r="M708">
            <v>-100000000000</v>
          </cell>
          <cell r="N708">
            <v>-1E-8</v>
          </cell>
          <cell r="O708">
            <v>0</v>
          </cell>
          <cell r="P708">
            <v>0</v>
          </cell>
          <cell r="R708">
            <v>0.2</v>
          </cell>
          <cell r="W708">
            <v>268008</v>
          </cell>
        </row>
        <row r="709">
          <cell r="B709" t="str">
            <v>naive leverage factor</v>
          </cell>
          <cell r="J709" t="str">
            <v>NN Group (until 3Q13 known as ING Insurance); naive leverage factor</v>
          </cell>
          <cell r="R709">
            <v>0.2</v>
          </cell>
          <cell r="S709" t="str">
            <v/>
          </cell>
          <cell r="T709" t="str">
            <v/>
          </cell>
          <cell r="U709" t="str">
            <v/>
          </cell>
          <cell r="V709" t="str">
            <v/>
          </cell>
          <cell r="W709">
            <v>17.346796116504855</v>
          </cell>
          <cell r="X709" t="str">
            <v/>
          </cell>
          <cell r="Y709" t="str">
            <v/>
          </cell>
          <cell r="Z709" t="str">
            <v/>
          </cell>
        </row>
        <row r="710">
          <cell r="R710">
            <v>0.2</v>
          </cell>
        </row>
        <row r="711">
          <cell r="C711" t="str">
            <v>Core debt (old) (d)</v>
          </cell>
          <cell r="I711" t="str">
            <v>Carla Hoogweg</v>
          </cell>
          <cell r="J711" t="str">
            <v xml:space="preserve">NN Group (until 3Q13 known as ING Insurance); </v>
          </cell>
          <cell r="K711" t="str">
            <v>Less urgent</v>
          </cell>
          <cell r="L711" t="str">
            <v>Must be positive</v>
          </cell>
          <cell r="M711">
            <v>-100000000000</v>
          </cell>
          <cell r="N711">
            <v>-1E-8</v>
          </cell>
          <cell r="O711">
            <v>0</v>
          </cell>
          <cell r="P711">
            <v>0</v>
          </cell>
          <cell r="R711">
            <v>0.2</v>
          </cell>
          <cell r="T711">
            <v>7300</v>
          </cell>
          <cell r="U711">
            <v>8230</v>
          </cell>
          <cell r="V711">
            <v>8238</v>
          </cell>
          <cell r="W711">
            <v>8076</v>
          </cell>
          <cell r="X711">
            <v>8270</v>
          </cell>
          <cell r="Y711">
            <v>7046</v>
          </cell>
          <cell r="Z711">
            <v>7040</v>
          </cell>
        </row>
        <row r="712">
          <cell r="B712" t="str">
            <v>Old Debt /equity ratio, without hybrid ratio constraint</v>
          </cell>
          <cell r="J712" t="str">
            <v>NN Group (until 3Q13 known as ING Insurance); Old Debt /equity ratio, without hybrid ratio constraint</v>
          </cell>
          <cell r="K712" t="str">
            <v>Less urgent</v>
          </cell>
          <cell r="L712" t="str">
            <v>No restriction</v>
          </cell>
          <cell r="M712">
            <v>-100000000000</v>
          </cell>
          <cell r="N712">
            <v>-100000000000</v>
          </cell>
          <cell r="O712">
            <v>0</v>
          </cell>
          <cell r="P712">
            <v>0</v>
          </cell>
          <cell r="R712">
            <v>0.2</v>
          </cell>
          <cell r="T712">
            <v>0.24308599333511485</v>
          </cell>
          <cell r="U712">
            <v>0.26105093141735269</v>
          </cell>
          <cell r="V712">
            <v>0.29652735796031798</v>
          </cell>
          <cell r="W712">
            <v>0.26297858414557607</v>
          </cell>
          <cell r="X712">
            <v>0.25334836472361438</v>
          </cell>
          <cell r="Y712">
            <v>0.23733197230666656</v>
          </cell>
          <cell r="Z712">
            <v>0.26192152176404149</v>
          </cell>
        </row>
        <row r="713">
          <cell r="C713" t="str">
            <v xml:space="preserve">Core debt with hybrid ratio constraint (d') </v>
          </cell>
          <cell r="J713" t="str">
            <v xml:space="preserve">NN Group (until 3Q13 known as ING Insurance); </v>
          </cell>
          <cell r="K713" t="str">
            <v>Less urgent</v>
          </cell>
          <cell r="L713" t="str">
            <v>No restriction</v>
          </cell>
          <cell r="M713">
            <v>-100000000000</v>
          </cell>
          <cell r="N713">
            <v>-100000000000</v>
          </cell>
          <cell r="O713">
            <v>0</v>
          </cell>
          <cell r="P713">
            <v>0</v>
          </cell>
          <cell r="R713">
            <v>0.2</v>
          </cell>
          <cell r="T713">
            <v>7300</v>
          </cell>
          <cell r="U713">
            <v>8230</v>
          </cell>
          <cell r="V713">
            <v>8238</v>
          </cell>
          <cell r="W713">
            <v>9326</v>
          </cell>
          <cell r="X713">
            <v>9520</v>
          </cell>
          <cell r="Y713">
            <v>9296</v>
          </cell>
          <cell r="Z713">
            <v>9290</v>
          </cell>
        </row>
        <row r="714">
          <cell r="B714" t="str">
            <v>Old Debt /equity ratio { d /(d+e') } with hybrid ratio constraint</v>
          </cell>
          <cell r="J714" t="str">
            <v>NN Group (until 3Q13 known as ING Insurance); Old Debt /equity ratio { d /(d+e') } with hybrid ratio constraint</v>
          </cell>
          <cell r="K714" t="str">
            <v>Less urgent</v>
          </cell>
          <cell r="L714" t="str">
            <v>No restriction</v>
          </cell>
          <cell r="M714">
            <v>-100000000000</v>
          </cell>
          <cell r="N714">
            <v>-100000000000</v>
          </cell>
          <cell r="O714">
            <v>0</v>
          </cell>
          <cell r="P714">
            <v>0</v>
          </cell>
          <cell r="R714">
            <v>0.2</v>
          </cell>
          <cell r="T714">
            <v>0.24308599333511485</v>
          </cell>
          <cell r="U714">
            <v>0.26105093141735269</v>
          </cell>
          <cell r="V714">
            <v>0.29652735796031798</v>
          </cell>
          <cell r="W714">
            <v>0.31656778873529878</v>
          </cell>
          <cell r="X714">
            <v>0.30325424938202389</v>
          </cell>
          <cell r="Y714">
            <v>0.33879560458624142</v>
          </cell>
          <cell r="Z714">
            <v>0.37720863982381231</v>
          </cell>
        </row>
        <row r="715">
          <cell r="K715" t="str">
            <v>Less urgent</v>
          </cell>
          <cell r="L715" t="str">
            <v>No restriction</v>
          </cell>
          <cell r="M715" t="e">
            <v>#N/A</v>
          </cell>
          <cell r="N715" t="e">
            <v>#N/A</v>
          </cell>
          <cell r="O715" t="e">
            <v>#N/A</v>
          </cell>
          <cell r="P715" t="e">
            <v>#N/A</v>
          </cell>
          <cell r="R715">
            <v>0.2</v>
          </cell>
        </row>
        <row r="716">
          <cell r="B716" t="str">
            <v>calculation of coverage ratios</v>
          </cell>
          <cell r="J716" t="str">
            <v>NN Group (until 3Q13 known as ING Insurance); calculation of coverage ratios</v>
          </cell>
          <cell r="K716" t="str">
            <v>Less urgent</v>
          </cell>
          <cell r="L716" t="str">
            <v>No restriction</v>
          </cell>
          <cell r="M716">
            <v>-100000000000</v>
          </cell>
          <cell r="N716">
            <v>-100000000000</v>
          </cell>
          <cell r="O716">
            <v>0</v>
          </cell>
          <cell r="P716">
            <v>0</v>
          </cell>
          <cell r="R716">
            <v>0.2</v>
          </cell>
        </row>
        <row r="717">
          <cell r="C717" t="str">
            <v>Total capital base</v>
          </cell>
          <cell r="J717" t="str">
            <v>NN Group (until 3Q13 known as ING Insurance); Total capital base</v>
          </cell>
          <cell r="K717" t="str">
            <v>Less urgent</v>
          </cell>
          <cell r="L717" t="str">
            <v>No restriction</v>
          </cell>
          <cell r="M717">
            <v>-100000000000</v>
          </cell>
          <cell r="N717">
            <v>-100000000000</v>
          </cell>
          <cell r="O717">
            <v>0</v>
          </cell>
          <cell r="P717">
            <v>0</v>
          </cell>
          <cell r="R717">
            <v>0.2</v>
          </cell>
          <cell r="S717">
            <v>26086</v>
          </cell>
          <cell r="T717">
            <v>18591</v>
          </cell>
          <cell r="U717">
            <v>19125</v>
          </cell>
          <cell r="V717">
            <v>15257</v>
          </cell>
          <cell r="W717">
            <v>17675</v>
          </cell>
          <cell r="X717">
            <v>19231</v>
          </cell>
          <cell r="Y717">
            <v>17278</v>
          </cell>
          <cell r="Z717">
            <v>14113</v>
          </cell>
        </row>
        <row r="718">
          <cell r="C718" t="str">
            <v>Total capital base (with hybrids capped)</v>
          </cell>
          <cell r="J718" t="str">
            <v>NN Group (until 3Q13 known as ING Insurance); Total capital base (with hybrids capped)</v>
          </cell>
          <cell r="K718" t="str">
            <v>Less urgent</v>
          </cell>
          <cell r="L718" t="str">
            <v>No restriction</v>
          </cell>
          <cell r="M718">
            <v>-100000000000</v>
          </cell>
          <cell r="N718">
            <v>-100000000000</v>
          </cell>
          <cell r="O718">
            <v>0</v>
          </cell>
          <cell r="P718">
            <v>0</v>
          </cell>
          <cell r="R718">
            <v>0.2</v>
          </cell>
          <cell r="S718">
            <v>26086</v>
          </cell>
          <cell r="T718">
            <v>22541</v>
          </cell>
          <cell r="U718">
            <v>19125</v>
          </cell>
          <cell r="V718">
            <v>15257</v>
          </cell>
          <cell r="W718">
            <v>17675</v>
          </cell>
          <cell r="X718">
            <v>19231</v>
          </cell>
          <cell r="Y718">
            <v>17278</v>
          </cell>
          <cell r="Z718">
            <v>14113</v>
          </cell>
        </row>
        <row r="719">
          <cell r="C719" t="str">
            <v>100% EU required capital (incl currency impact)</v>
          </cell>
          <cell r="J719" t="str">
            <v>NN Group (until 3Q13 known as ING Insurance); 100% EU required capital (incl currency impact)</v>
          </cell>
          <cell r="K719" t="str">
            <v>Less urgent</v>
          </cell>
          <cell r="L719" t="str">
            <v>No restriction</v>
          </cell>
          <cell r="M719">
            <v>-100000000000</v>
          </cell>
          <cell r="N719">
            <v>-100000000000</v>
          </cell>
          <cell r="O719">
            <v>0</v>
          </cell>
          <cell r="P719">
            <v>0</v>
          </cell>
          <cell r="R719">
            <v>0.2</v>
          </cell>
          <cell r="S719">
            <v>5123</v>
          </cell>
          <cell r="T719">
            <v>7900</v>
          </cell>
          <cell r="U719">
            <v>9125</v>
          </cell>
          <cell r="V719">
            <v>9000</v>
          </cell>
          <cell r="W719">
            <v>9845</v>
          </cell>
          <cell r="X719">
            <v>10141</v>
          </cell>
          <cell r="Y719">
            <v>9000</v>
          </cell>
          <cell r="Z719">
            <v>8987</v>
          </cell>
        </row>
        <row r="720">
          <cell r="B720" t="str">
            <v>External capital coverage ratio</v>
          </cell>
          <cell r="I720">
            <v>1.5</v>
          </cell>
          <cell r="J720" t="str">
            <v>NN Group (until 3Q13 known as ING Insurance); External capital coverage ratio</v>
          </cell>
          <cell r="K720" t="str">
            <v>Less urgent</v>
          </cell>
          <cell r="L720" t="str">
            <v>No restriction</v>
          </cell>
          <cell r="M720">
            <v>-100000000000</v>
          </cell>
          <cell r="N720">
            <v>-100000000000</v>
          </cell>
          <cell r="O720">
            <v>0</v>
          </cell>
          <cell r="P720">
            <v>0</v>
          </cell>
          <cell r="R720">
            <v>0.2</v>
          </cell>
          <cell r="S720">
            <v>5.0919383173921533</v>
          </cell>
          <cell r="T720">
            <v>2.3532911392405063</v>
          </cell>
          <cell r="U720">
            <v>2.095890410958904</v>
          </cell>
          <cell r="V720">
            <v>1.6952222222222222</v>
          </cell>
          <cell r="W720">
            <v>1.7953275774504824</v>
          </cell>
          <cell r="X720">
            <v>1.8963613055911646</v>
          </cell>
          <cell r="Y720">
            <v>1.9197777777777778</v>
          </cell>
          <cell r="Z720">
            <v>1.5703794369645043</v>
          </cell>
        </row>
        <row r="721">
          <cell r="B721" t="str">
            <v>External capital coverage ratio (with hybrids capped)</v>
          </cell>
          <cell r="I721">
            <v>1.5</v>
          </cell>
          <cell r="J721" t="str">
            <v>NN Group (until 3Q13 known as ING Insurance); External capital coverage ratio (with hybrids capped)</v>
          </cell>
          <cell r="K721" t="str">
            <v>Less urgent</v>
          </cell>
          <cell r="L721" t="str">
            <v>No restriction</v>
          </cell>
          <cell r="M721">
            <v>-100000000000</v>
          </cell>
          <cell r="N721">
            <v>-100000000000</v>
          </cell>
          <cell r="O721">
            <v>0</v>
          </cell>
          <cell r="P721">
            <v>0</v>
          </cell>
          <cell r="R721">
            <v>0.2</v>
          </cell>
          <cell r="S721">
            <v>5.0919383173921533</v>
          </cell>
          <cell r="T721">
            <v>2.8532911392405063</v>
          </cell>
          <cell r="U721">
            <v>2.095890410958904</v>
          </cell>
          <cell r="V721">
            <v>1.6952222222222222</v>
          </cell>
          <cell r="W721">
            <v>1.7953275774504824</v>
          </cell>
          <cell r="X721">
            <v>1.8963613055911646</v>
          </cell>
          <cell r="Y721">
            <v>1.9197777777777778</v>
          </cell>
          <cell r="Z721">
            <v>1.5703794369645043</v>
          </cell>
        </row>
        <row r="722">
          <cell r="B722" t="str">
            <v>Internal capital coverage ratio</v>
          </cell>
          <cell r="I722" t="str">
            <v>(excludes Required buffer)</v>
          </cell>
          <cell r="J722" t="str">
            <v>NN Group (until 3Q13 known as ING Insurance); Internal capital coverage ratio</v>
          </cell>
          <cell r="K722" t="str">
            <v>Less urgent</v>
          </cell>
          <cell r="L722" t="str">
            <v>No restriction</v>
          </cell>
          <cell r="M722">
            <v>-100000000000</v>
          </cell>
          <cell r="N722">
            <v>-100000000000</v>
          </cell>
          <cell r="O722">
            <v>0</v>
          </cell>
          <cell r="P722">
            <v>0</v>
          </cell>
          <cell r="R722">
            <v>0.2</v>
          </cell>
          <cell r="T722">
            <v>1.184140127388535</v>
          </cell>
          <cell r="U722">
            <v>1.1573373676248109</v>
          </cell>
          <cell r="V722">
            <v>0.97178343949044588</v>
          </cell>
          <cell r="W722">
            <v>1.0492727812407243</v>
          </cell>
          <cell r="X722">
            <v>1.8963613055911646</v>
          </cell>
          <cell r="Y722">
            <v>1.9197777777777778</v>
          </cell>
          <cell r="Z722">
            <v>1.5703794369645043</v>
          </cell>
        </row>
        <row r="876">
          <cell r="A876" t="str">
            <v>G</v>
          </cell>
          <cell r="B876" t="str">
            <v>ING Group</v>
          </cell>
          <cell r="K876" t="str">
            <v>Less urgent</v>
          </cell>
          <cell r="L876" t="str">
            <v>No restriction</v>
          </cell>
          <cell r="M876">
            <v>-100000000000</v>
          </cell>
          <cell r="N876">
            <v>-100000000000</v>
          </cell>
          <cell r="O876">
            <v>0</v>
          </cell>
          <cell r="P876">
            <v>0</v>
          </cell>
          <cell r="R876">
            <v>0.2</v>
          </cell>
        </row>
        <row r="877">
          <cell r="B877" t="str">
            <v>Quarterly changes in IFRS equity</v>
          </cell>
          <cell r="R877">
            <v>0.2</v>
          </cell>
        </row>
        <row r="878">
          <cell r="H878" t="str">
            <v>loss on core tier-1 securities</v>
          </cell>
          <cell r="J878" t="str">
            <v>ING Group; loss on core tier-1 securities</v>
          </cell>
          <cell r="K878" t="str">
            <v>Less urgent</v>
          </cell>
          <cell r="L878" t="str">
            <v>Probably positive</v>
          </cell>
          <cell r="M878">
            <v>-100000000000</v>
          </cell>
          <cell r="N878">
            <v>-100000000000</v>
          </cell>
          <cell r="O878">
            <v>-100000000000</v>
          </cell>
          <cell r="P878">
            <v>0</v>
          </cell>
          <cell r="R878">
            <v>0.2</v>
          </cell>
        </row>
        <row r="879">
          <cell r="H879" t="str">
            <v>Net profit Bank (Group share)</v>
          </cell>
          <cell r="I879" t="str">
            <v>Net profit for the period</v>
          </cell>
          <cell r="J879" t="str">
            <v>ING Group; Net profit Bank (Group share)</v>
          </cell>
          <cell r="K879" t="str">
            <v>Less urgent</v>
          </cell>
          <cell r="L879" t="str">
            <v>Probably positive</v>
          </cell>
          <cell r="M879">
            <v>-100000000000</v>
          </cell>
          <cell r="N879">
            <v>-100000000000</v>
          </cell>
          <cell r="O879">
            <v>-100000000000</v>
          </cell>
          <cell r="P879">
            <v>0</v>
          </cell>
          <cell r="R879">
            <v>0.2</v>
          </cell>
        </row>
        <row r="880">
          <cell r="H880" t="str">
            <v>Net profit Insurance (Group share)</v>
          </cell>
          <cell r="I880" t="str">
            <v>Net profit for the period</v>
          </cell>
          <cell r="J880" t="str">
            <v>ING Group; Net profit Insurance (Group share)</v>
          </cell>
          <cell r="K880" t="str">
            <v>Less urgent</v>
          </cell>
          <cell r="L880" t="str">
            <v>Probably positive</v>
          </cell>
          <cell r="M880">
            <v>-100000000000</v>
          </cell>
          <cell r="N880">
            <v>-100000000000</v>
          </cell>
          <cell r="O880">
            <v>-100000000000</v>
          </cell>
          <cell r="P880">
            <v>0</v>
          </cell>
          <cell r="R880">
            <v>0.2</v>
          </cell>
        </row>
        <row r="881">
          <cell r="H881" t="str">
            <v>Net profit for period (ING share)</v>
          </cell>
          <cell r="I881" t="str">
            <v>Net profit for the period</v>
          </cell>
          <cell r="J881" t="str">
            <v>ING Group; Net profit for period (ING share)</v>
          </cell>
          <cell r="K881" t="str">
            <v>Less urgent</v>
          </cell>
          <cell r="L881" t="str">
            <v>Probably positive</v>
          </cell>
          <cell r="M881">
            <v>-100000000000</v>
          </cell>
          <cell r="N881">
            <v>-100000000000</v>
          </cell>
          <cell r="O881">
            <v>-100000000000</v>
          </cell>
          <cell r="P881">
            <v>0</v>
          </cell>
          <cell r="R881">
            <v>0.2</v>
          </cell>
        </row>
        <row r="882">
          <cell r="H882" t="str">
            <v>Unrealised revaluations equity securities</v>
          </cell>
          <cell r="I882" t="str">
            <v>Unrealised revaluations shares</v>
          </cell>
          <cell r="J882" t="str">
            <v>ING Group; Unrealised revaluations equity securities</v>
          </cell>
          <cell r="K882" t="str">
            <v>Less urgent</v>
          </cell>
          <cell r="L882" t="str">
            <v>No restriction</v>
          </cell>
          <cell r="M882">
            <v>-100000000000</v>
          </cell>
          <cell r="N882">
            <v>-100000000000</v>
          </cell>
          <cell r="O882">
            <v>0</v>
          </cell>
          <cell r="P882">
            <v>0</v>
          </cell>
          <cell r="R882">
            <v>1000</v>
          </cell>
        </row>
        <row r="883">
          <cell r="H883" t="str">
            <v>Unrealised revaluations debt securities</v>
          </cell>
          <cell r="I883" t="str">
            <v>Unrealised revaluations debt securities</v>
          </cell>
          <cell r="J883" t="str">
            <v>ING Group; Unrealised revaluations debt securities</v>
          </cell>
          <cell r="K883" t="str">
            <v>Less urgent</v>
          </cell>
          <cell r="L883" t="str">
            <v>No restriction</v>
          </cell>
          <cell r="M883">
            <v>-100000000000</v>
          </cell>
          <cell r="N883">
            <v>-100000000000</v>
          </cell>
          <cell r="O883">
            <v>0</v>
          </cell>
          <cell r="P883">
            <v>0</v>
          </cell>
          <cell r="R883">
            <v>1000</v>
          </cell>
        </row>
        <row r="884">
          <cell r="H884" t="str">
            <v>Transfer to insurance liabilities (shadow accounting)</v>
          </cell>
          <cell r="I884" t="str">
            <v>Deferred interest crediting to life ins. policyholders (shadow accounting)</v>
          </cell>
          <cell r="J884" t="str">
            <v>ING Group; Transfer to insurance liabilities (shadow accounting)</v>
          </cell>
          <cell r="K884" t="str">
            <v>Less urgent</v>
          </cell>
          <cell r="L884" t="str">
            <v>No restriction</v>
          </cell>
          <cell r="M884">
            <v>-100000000000</v>
          </cell>
          <cell r="N884">
            <v>-100000000000</v>
          </cell>
          <cell r="O884">
            <v>0</v>
          </cell>
          <cell r="P884">
            <v>0</v>
          </cell>
          <cell r="R884">
            <v>1000</v>
          </cell>
        </row>
        <row r="885">
          <cell r="H885" t="str">
            <v>Realised capital gains to P&amp;L equity securities</v>
          </cell>
          <cell r="I885" t="str">
            <v>Realised capital gains released to P&amp;L, equity sec.</v>
          </cell>
          <cell r="J885" t="str">
            <v>ING Group; Realised capital gains to P&amp;L equity securities</v>
          </cell>
          <cell r="K885" t="str">
            <v>Less urgent</v>
          </cell>
          <cell r="L885" t="str">
            <v>No restriction</v>
          </cell>
          <cell r="M885">
            <v>-100000000000</v>
          </cell>
          <cell r="N885">
            <v>-100000000000</v>
          </cell>
          <cell r="O885">
            <v>0</v>
          </cell>
          <cell r="P885">
            <v>0</v>
          </cell>
          <cell r="R885">
            <v>1000</v>
          </cell>
        </row>
        <row r="886">
          <cell r="H886" t="str">
            <v>Realised capital gains to P&amp;L debt securities</v>
          </cell>
          <cell r="I886" t="str">
            <v>Realised capital gains released to P&amp;L, debt sec.</v>
          </cell>
          <cell r="J886" t="str">
            <v>ING Group; Realised capital gains to P&amp;L debt securities</v>
          </cell>
          <cell r="K886" t="str">
            <v>Less urgent</v>
          </cell>
          <cell r="L886" t="str">
            <v>No restriction</v>
          </cell>
          <cell r="M886">
            <v>-100000000000</v>
          </cell>
          <cell r="N886">
            <v>-100000000000</v>
          </cell>
          <cell r="O886">
            <v>0</v>
          </cell>
          <cell r="P886">
            <v>0</v>
          </cell>
          <cell r="R886">
            <v>1000</v>
          </cell>
        </row>
        <row r="887">
          <cell r="H887" t="str">
            <v>Unrealised revaluations from cashflow hedge reserve</v>
          </cell>
          <cell r="I887" t="str">
            <v>Unrealised revaluations from cashflow hedge reserve</v>
          </cell>
          <cell r="J887" t="str">
            <v>ING Group; Unrealised revaluations from cashflow hedge reserve</v>
          </cell>
          <cell r="K887" t="str">
            <v>Less urgent</v>
          </cell>
          <cell r="L887" t="str">
            <v>No restriction</v>
          </cell>
          <cell r="M887">
            <v>-100000000000</v>
          </cell>
          <cell r="N887">
            <v>-100000000000</v>
          </cell>
          <cell r="O887">
            <v>0</v>
          </cell>
          <cell r="P887">
            <v>0</v>
          </cell>
          <cell r="R887">
            <v>1000</v>
          </cell>
        </row>
        <row r="888">
          <cell r="H888" t="str">
            <v>Other revaluations</v>
          </cell>
          <cell r="I888" t="str">
            <v>Other revaluations</v>
          </cell>
          <cell r="J888" t="str">
            <v>ING Group; Other revaluations</v>
          </cell>
          <cell r="K888" t="str">
            <v>Less urgent</v>
          </cell>
          <cell r="L888" t="str">
            <v>No restriction</v>
          </cell>
          <cell r="M888">
            <v>-100000000000</v>
          </cell>
          <cell r="N888">
            <v>-100000000000</v>
          </cell>
          <cell r="O888">
            <v>0</v>
          </cell>
          <cell r="P888">
            <v>0</v>
          </cell>
          <cell r="R888">
            <v>1000</v>
          </cell>
        </row>
        <row r="889">
          <cell r="H889" t="str">
            <v>Change related to Defined Benefit Pensions</v>
          </cell>
          <cell r="I889" t="str">
            <v>Remeasurement of the net defined benefit asset/liability</v>
          </cell>
          <cell r="J889" t="str">
            <v>ING Group; Change related to Defined Benefit Pensions</v>
          </cell>
          <cell r="K889" t="str">
            <v>Less urgent</v>
          </cell>
          <cell r="L889" t="str">
            <v>No restriction</v>
          </cell>
          <cell r="M889">
            <v>-100000000000</v>
          </cell>
          <cell r="N889">
            <v>-100000000000</v>
          </cell>
          <cell r="O889">
            <v>0</v>
          </cell>
          <cell r="P889">
            <v>0</v>
          </cell>
          <cell r="R889">
            <v>1000</v>
          </cell>
        </row>
        <row r="890">
          <cell r="H890" t="str">
            <v>Exchange rate differences</v>
          </cell>
          <cell r="I890" t="str">
            <v>Exchange rate differences</v>
          </cell>
          <cell r="J890" t="str">
            <v>ING Group; Exchange rate differences</v>
          </cell>
          <cell r="K890" t="str">
            <v>Less urgent</v>
          </cell>
          <cell r="L890" t="str">
            <v>No restriction</v>
          </cell>
          <cell r="M890">
            <v>-100000000000</v>
          </cell>
          <cell r="N890">
            <v>-100000000000</v>
          </cell>
          <cell r="O890">
            <v>0</v>
          </cell>
          <cell r="P890">
            <v>0</v>
          </cell>
          <cell r="R890">
            <v>1000</v>
          </cell>
        </row>
        <row r="891">
          <cell r="H891" t="str">
            <v>Changes re own shares</v>
          </cell>
          <cell r="I891" t="str">
            <v>Changes in treasury shares</v>
          </cell>
          <cell r="J891" t="str">
            <v>ING Group; Changes re own shares</v>
          </cell>
          <cell r="K891" t="str">
            <v>Less urgent</v>
          </cell>
          <cell r="L891" t="str">
            <v>No restriction</v>
          </cell>
          <cell r="M891">
            <v>-100000000000</v>
          </cell>
          <cell r="N891">
            <v>-100000000000</v>
          </cell>
          <cell r="O891">
            <v>0</v>
          </cell>
          <cell r="P891">
            <v>0</v>
          </cell>
          <cell r="R891">
            <v>1000</v>
          </cell>
        </row>
        <row r="892">
          <cell r="H892" t="str">
            <v>Issue / cancelation of shares</v>
          </cell>
          <cell r="J892" t="str">
            <v>ING Group; Issue / cancelation of shares</v>
          </cell>
          <cell r="R892">
            <v>1000</v>
          </cell>
        </row>
        <row r="893">
          <cell r="H893" t="str">
            <v>Cash dividend &amp; penalty CT-1</v>
          </cell>
          <cell r="I893" t="str">
            <v>Cash dividend</v>
          </cell>
          <cell r="J893" t="str">
            <v>ING Group; Cash dividend &amp; penalty CT-1</v>
          </cell>
          <cell r="K893" t="str">
            <v>Less urgent</v>
          </cell>
          <cell r="L893" t="str">
            <v>Must be negative</v>
          </cell>
          <cell r="M893">
            <v>1E-8</v>
          </cell>
          <cell r="N893">
            <v>100000000000</v>
          </cell>
          <cell r="O893">
            <v>0</v>
          </cell>
          <cell r="P893">
            <v>0</v>
          </cell>
          <cell r="R893">
            <v>1000</v>
          </cell>
        </row>
        <row r="894">
          <cell r="H894" t="str">
            <v>Employee stock option and share plans</v>
          </cell>
          <cell r="I894" t="str">
            <v>Employee stock option and share plans</v>
          </cell>
          <cell r="J894" t="str">
            <v>ING Group; Employee stock option and share plans</v>
          </cell>
          <cell r="K894" t="str">
            <v>Less urgent</v>
          </cell>
          <cell r="L894" t="str">
            <v>No restriction</v>
          </cell>
          <cell r="M894">
            <v>-100000000000</v>
          </cell>
          <cell r="N894">
            <v>-100000000000</v>
          </cell>
          <cell r="O894">
            <v>0</v>
          </cell>
          <cell r="P894">
            <v>0</v>
          </cell>
          <cell r="R894">
            <v>1000</v>
          </cell>
        </row>
        <row r="895">
          <cell r="H895" t="str">
            <v>Impact of IPO US</v>
          </cell>
          <cell r="I895" t="str">
            <v>Impact of IPO U.S.</v>
          </cell>
          <cell r="J895" t="str">
            <v>NN Group (until 3Q13 known as ING Insurance); Impact of IPO US</v>
          </cell>
          <cell r="K895" t="str">
            <v>Less urgent</v>
          </cell>
          <cell r="L895" t="str">
            <v>Probably negative</v>
          </cell>
          <cell r="M895">
            <v>-100000000000</v>
          </cell>
          <cell r="N895">
            <v>-100000000000</v>
          </cell>
          <cell r="O895">
            <v>0</v>
          </cell>
          <cell r="P895">
            <v>100000000000</v>
          </cell>
          <cell r="R895">
            <v>1000</v>
          </cell>
        </row>
        <row r="896">
          <cell r="H896" t="str">
            <v>Other changes</v>
          </cell>
          <cell r="I896" t="str">
            <v xml:space="preserve">Other  </v>
          </cell>
          <cell r="J896" t="str">
            <v>ING Group; Other changes</v>
          </cell>
          <cell r="K896" t="str">
            <v>Less urgent</v>
          </cell>
          <cell r="L896" t="str">
            <v>No restriction</v>
          </cell>
          <cell r="M896">
            <v>-100000000000</v>
          </cell>
          <cell r="N896">
            <v>-100000000000</v>
          </cell>
          <cell r="O896">
            <v>0</v>
          </cell>
          <cell r="P896">
            <v>0</v>
          </cell>
          <cell r="R896">
            <v>1000</v>
          </cell>
        </row>
        <row r="897">
          <cell r="G897" t="str">
            <v>Total changes</v>
          </cell>
          <cell r="J897" t="str">
            <v>ING Group; Total changes</v>
          </cell>
          <cell r="R897">
            <v>0.2</v>
          </cell>
        </row>
        <row r="898">
          <cell r="G898" t="str">
            <v>figures calculated from the quarterly changes</v>
          </cell>
          <cell r="J898" t="str">
            <v>ING Group; figures calculated from the quarterly changes</v>
          </cell>
          <cell r="R898">
            <v>0.2</v>
          </cell>
        </row>
        <row r="899">
          <cell r="H899" t="str">
            <v>IFRS Equity</v>
          </cell>
          <cell r="J899" t="str">
            <v>ING Group; IFRS Equity; Consistency checks</v>
          </cell>
          <cell r="R899">
            <v>0.2</v>
          </cell>
        </row>
        <row r="900">
          <cell r="G900" t="str">
            <v>Consistency checks</v>
          </cell>
          <cell r="I900" t="str">
            <v>EUR millions</v>
          </cell>
          <cell r="J900" t="str">
            <v>ING Group; Consistency checks</v>
          </cell>
          <cell r="R900">
            <v>0.2</v>
          </cell>
        </row>
        <row r="901">
          <cell r="H901" t="str">
            <v>Consistency check IFRS Equity</v>
          </cell>
          <cell r="I901">
            <v>2</v>
          </cell>
          <cell r="J901" t="str">
            <v>ING Group; Consistency check IFRS Equity</v>
          </cell>
          <cell r="R901">
            <v>0.2</v>
          </cell>
        </row>
        <row r="902">
          <cell r="R902">
            <v>0.2</v>
          </cell>
        </row>
        <row r="903">
          <cell r="F903" t="str">
            <v>IFRS Equity</v>
          </cell>
          <cell r="I903" t="str">
            <v>Gaudi download</v>
          </cell>
          <cell r="J903" t="str">
            <v>ING Group; IFRS Equity</v>
          </cell>
          <cell r="K903" t="str">
            <v>Urgent</v>
          </cell>
          <cell r="L903" t="str">
            <v>Must be positive</v>
          </cell>
          <cell r="M903">
            <v>-100000000000</v>
          </cell>
          <cell r="N903">
            <v>0</v>
          </cell>
          <cell r="O903">
            <v>-100000000000</v>
          </cell>
          <cell r="P903">
            <v>-100000000000</v>
          </cell>
          <cell r="R903">
            <v>0.2</v>
          </cell>
          <cell r="T903">
            <v>25274</v>
          </cell>
          <cell r="U903">
            <v>24462</v>
          </cell>
          <cell r="V903">
            <v>19990</v>
          </cell>
          <cell r="W903">
            <v>21513</v>
          </cell>
          <cell r="X903">
            <v>22837</v>
          </cell>
          <cell r="Y903">
            <v>20215</v>
          </cell>
          <cell r="Z903">
            <v>16494</v>
          </cell>
        </row>
        <row r="904">
          <cell r="G904" t="str">
            <v>IFRS adjustments for solvency calculations, Insurance</v>
          </cell>
          <cell r="J904" t="str">
            <v>ING Group; IFRS adjustments for solvency calculations, Insurance</v>
          </cell>
          <cell r="K904" t="str">
            <v>Less urgent</v>
          </cell>
          <cell r="L904" t="str">
            <v>No restriction</v>
          </cell>
          <cell r="M904">
            <v>-100000000000</v>
          </cell>
          <cell r="N904">
            <v>-100000000000</v>
          </cell>
          <cell r="O904">
            <v>0</v>
          </cell>
          <cell r="P904">
            <v>0</v>
          </cell>
          <cell r="R904">
            <v>0.2</v>
          </cell>
        </row>
        <row r="905">
          <cell r="G905" t="str">
            <v>IFRS adjustments for solvency calculations, Bank</v>
          </cell>
          <cell r="J905" t="str">
            <v>ING Group; IFRS adjustments for solvency calculations, Bank</v>
          </cell>
          <cell r="K905" t="str">
            <v>Less urgent</v>
          </cell>
          <cell r="L905" t="str">
            <v>No restriction</v>
          </cell>
          <cell r="M905">
            <v>-100000000000</v>
          </cell>
          <cell r="N905">
            <v>-100000000000</v>
          </cell>
          <cell r="O905">
            <v>0</v>
          </cell>
          <cell r="P905">
            <v>0</v>
          </cell>
          <cell r="R905">
            <v>0.2</v>
          </cell>
        </row>
        <row r="906">
          <cell r="G906" t="str">
            <v>Error by GF&amp;C/FA regarding FS</v>
          </cell>
          <cell r="J906" t="str">
            <v>ING Group; Error by GF&amp;C/FA regarding FS</v>
          </cell>
          <cell r="K906" t="str">
            <v>Less urgent</v>
          </cell>
          <cell r="L906" t="str">
            <v>No restriction</v>
          </cell>
          <cell r="M906">
            <v>-100000000000</v>
          </cell>
          <cell r="N906">
            <v>-100000000000</v>
          </cell>
          <cell r="O906">
            <v>0</v>
          </cell>
          <cell r="P906">
            <v>0</v>
          </cell>
          <cell r="R906">
            <v>0.2</v>
          </cell>
        </row>
        <row r="907">
          <cell r="H907" t="str">
            <v>Goodwill Bank</v>
          </cell>
          <cell r="J907" t="str">
            <v>ING Group; Goodwill Bank</v>
          </cell>
          <cell r="K907" t="str">
            <v>Urgent</v>
          </cell>
          <cell r="L907" t="str">
            <v>Must be positive</v>
          </cell>
          <cell r="M907">
            <v>-100000000000</v>
          </cell>
          <cell r="N907">
            <v>0</v>
          </cell>
          <cell r="O907">
            <v>-100000000000</v>
          </cell>
          <cell r="P907">
            <v>-100000000000</v>
          </cell>
          <cell r="R907">
            <v>0.2</v>
          </cell>
        </row>
        <row r="908">
          <cell r="H908" t="str">
            <v>Goodwill Insurance</v>
          </cell>
          <cell r="J908" t="str">
            <v>ING Group; Goodwill Insurance</v>
          </cell>
          <cell r="K908" t="str">
            <v>Urgent</v>
          </cell>
          <cell r="L908" t="str">
            <v>Must be positive</v>
          </cell>
          <cell r="M908">
            <v>-100000000000</v>
          </cell>
          <cell r="N908">
            <v>0</v>
          </cell>
          <cell r="O908">
            <v>-100000000000</v>
          </cell>
          <cell r="P908">
            <v>-100000000000</v>
          </cell>
          <cell r="R908">
            <v>0.2</v>
          </cell>
        </row>
        <row r="909">
          <cell r="H909" t="str">
            <v>Goodwill Group</v>
          </cell>
          <cell r="I909" t="str">
            <v>Gaudi retrieve</v>
          </cell>
          <cell r="J909" t="str">
            <v>ING Group; Goodwill Group</v>
          </cell>
          <cell r="K909" t="str">
            <v>Urgent</v>
          </cell>
          <cell r="L909" t="str">
            <v>Must be positive</v>
          </cell>
          <cell r="M909">
            <v>-100000000000</v>
          </cell>
          <cell r="N909">
            <v>0</v>
          </cell>
          <cell r="O909">
            <v>-100000000000</v>
          </cell>
          <cell r="P909">
            <v>-100000000000</v>
          </cell>
          <cell r="R909">
            <v>0.2</v>
          </cell>
        </row>
        <row r="910">
          <cell r="G910" t="str">
            <v>IFRS adjustments for solvency calculations, intercompany goodwill</v>
          </cell>
          <cell r="J910" t="str">
            <v>ING Group; IFRS adjustments for solvency calculations, intercompany goodwill</v>
          </cell>
          <cell r="K910" t="str">
            <v>Urgent</v>
          </cell>
          <cell r="L910" t="str">
            <v>Must be positive</v>
          </cell>
          <cell r="M910">
            <v>-100000000000</v>
          </cell>
          <cell r="N910">
            <v>0</v>
          </cell>
          <cell r="O910">
            <v>-100000000000</v>
          </cell>
          <cell r="P910">
            <v>-100000000000</v>
          </cell>
          <cell r="R910">
            <v>0.2</v>
          </cell>
        </row>
        <row r="911">
          <cell r="F911" t="str">
            <v>Total IFRS adjustments for solvency calculations old</v>
          </cell>
          <cell r="J911" t="str">
            <v>ING Group; Total IFRS adjustments for solvency calculations old</v>
          </cell>
          <cell r="K911" t="str">
            <v>Less urgent</v>
          </cell>
          <cell r="L911" t="str">
            <v>No restriction</v>
          </cell>
          <cell r="M911">
            <v>-100000000000</v>
          </cell>
          <cell r="N911">
            <v>-100000000000</v>
          </cell>
          <cell r="O911">
            <v>0</v>
          </cell>
          <cell r="P911">
            <v>0</v>
          </cell>
          <cell r="R911">
            <v>0.2</v>
          </cell>
        </row>
        <row r="912">
          <cell r="G912" t="str">
            <v>Revaluation reserve debt securities</v>
          </cell>
          <cell r="I912" t="str">
            <v>Revaluation reserve components / Wim Zweep</v>
          </cell>
          <cell r="J912" t="str">
            <v>ING Group; Revaluation reserve debt securities</v>
          </cell>
          <cell r="K912" t="str">
            <v>Urgent</v>
          </cell>
          <cell r="L912" t="str">
            <v>Probably positive</v>
          </cell>
          <cell r="M912">
            <v>0</v>
          </cell>
          <cell r="N912">
            <v>0</v>
          </cell>
          <cell r="O912">
            <v>-100000000000</v>
          </cell>
          <cell r="P912">
            <v>-1E-8</v>
          </cell>
          <cell r="R912">
            <v>0.2</v>
          </cell>
        </row>
        <row r="913">
          <cell r="G913" t="str">
            <v>Revaluation reserve deferred profit sharing</v>
          </cell>
          <cell r="I913" t="str">
            <v>Revaluation reserve components / Wim Zweep</v>
          </cell>
          <cell r="J913" t="str">
            <v>ING Group; Revaluation reserve deferred profit sharing</v>
          </cell>
          <cell r="K913" t="str">
            <v>Urgent</v>
          </cell>
          <cell r="L913" t="str">
            <v>Probably negative</v>
          </cell>
          <cell r="M913">
            <v>0</v>
          </cell>
          <cell r="N913">
            <v>0</v>
          </cell>
          <cell r="O913">
            <v>1E-8</v>
          </cell>
          <cell r="P913">
            <v>100000000000</v>
          </cell>
          <cell r="R913">
            <v>0.2</v>
          </cell>
        </row>
        <row r="914">
          <cell r="G914" t="str">
            <v>Cashflow reserve</v>
          </cell>
          <cell r="I914" t="str">
            <v>Revaluation reserve components / Wim Zweep</v>
          </cell>
          <cell r="J914" t="str">
            <v>ING Group; Cashflow reserve</v>
          </cell>
          <cell r="K914" t="str">
            <v>Urgent</v>
          </cell>
          <cell r="L914" t="str">
            <v>Probably negative</v>
          </cell>
          <cell r="M914">
            <v>0</v>
          </cell>
          <cell r="N914">
            <v>0</v>
          </cell>
          <cell r="O914">
            <v>1E-8</v>
          </cell>
          <cell r="P914">
            <v>100000000000</v>
          </cell>
          <cell r="R914">
            <v>0.2</v>
          </cell>
        </row>
        <row r="915">
          <cell r="G915" t="str">
            <v>Goodwill</v>
          </cell>
          <cell r="J915" t="str">
            <v>ING Group; Goodwill</v>
          </cell>
          <cell r="R915">
            <v>0.2</v>
          </cell>
        </row>
        <row r="916">
          <cell r="G916" t="str">
            <v>Actuarial gains &amp; losses on defined benefit pensions</v>
          </cell>
          <cell r="I916" t="str">
            <v>GF&amp;C/RegRep, Theo Wisch, HLB00031_TIER123, [Capital] sheet</v>
          </cell>
          <cell r="J916" t="str">
            <v>ING Group; Actuarial gains &amp; losses on defined benefit pensions</v>
          </cell>
          <cell r="K916" t="str">
            <v>Urgent</v>
          </cell>
          <cell r="L916" t="str">
            <v>No restriction</v>
          </cell>
          <cell r="M916">
            <v>0</v>
          </cell>
          <cell r="N916">
            <v>0</v>
          </cell>
          <cell r="O916">
            <v>-100000000000</v>
          </cell>
          <cell r="P916">
            <v>-100000000000</v>
          </cell>
          <cell r="R916">
            <v>0.2</v>
          </cell>
        </row>
        <row r="917">
          <cell r="F917" t="str">
            <v>Total IFRS adjustments for solvency calculations</v>
          </cell>
          <cell r="J917" t="str">
            <v>ING Group; Total IFRS adjustments for solvency calculations</v>
          </cell>
          <cell r="K917" t="str">
            <v>Less urgent</v>
          </cell>
          <cell r="L917" t="str">
            <v>No restriction</v>
          </cell>
          <cell r="M917">
            <v>-100000000000</v>
          </cell>
          <cell r="N917">
            <v>-100000000000</v>
          </cell>
          <cell r="O917">
            <v>0</v>
          </cell>
          <cell r="P917">
            <v>0</v>
          </cell>
          <cell r="R917">
            <v>0.2</v>
          </cell>
        </row>
        <row r="918">
          <cell r="F918" t="str">
            <v>Revaluation reserves equity (not used for adjustments)</v>
          </cell>
          <cell r="I918" t="str">
            <v>Revaluation reserve components / Wim Zweep</v>
          </cell>
          <cell r="J918" t="str">
            <v>ING Group; Revaluation reserves equity (not used for adjustments)</v>
          </cell>
          <cell r="K918" t="str">
            <v>Less urgent</v>
          </cell>
          <cell r="L918" t="str">
            <v>Must be positive</v>
          </cell>
          <cell r="M918">
            <v>-100000000000</v>
          </cell>
          <cell r="N918">
            <v>-1E-8</v>
          </cell>
          <cell r="O918">
            <v>0</v>
          </cell>
          <cell r="P918">
            <v>0</v>
          </cell>
          <cell r="R918">
            <v>0.2</v>
          </cell>
        </row>
        <row r="919">
          <cell r="E919" t="str">
            <v>IFRS rating agency Equity</v>
          </cell>
          <cell r="I919" t="str">
            <v>(Net equity)</v>
          </cell>
          <cell r="J919" t="str">
            <v>ING Group; IFRS rating agency Equity</v>
          </cell>
          <cell r="K919" t="str">
            <v>Less urgent</v>
          </cell>
          <cell r="L919" t="str">
            <v>No restriction</v>
          </cell>
          <cell r="M919">
            <v>-100000000000</v>
          </cell>
          <cell r="N919">
            <v>-100000000000</v>
          </cell>
          <cell r="O919">
            <v>0</v>
          </cell>
          <cell r="P919">
            <v>0</v>
          </cell>
          <cell r="R919">
            <v>0.2</v>
          </cell>
          <cell r="T919">
            <v>25274</v>
          </cell>
          <cell r="U919">
            <v>24462</v>
          </cell>
          <cell r="V919">
            <v>19990</v>
          </cell>
          <cell r="W919">
            <v>21513</v>
          </cell>
          <cell r="X919">
            <v>22837</v>
          </cell>
          <cell r="Y919">
            <v>20215</v>
          </cell>
          <cell r="Z919">
            <v>16494</v>
          </cell>
        </row>
        <row r="920">
          <cell r="G920" t="str">
            <v>Preference shares</v>
          </cell>
          <cell r="I920" t="str">
            <v>from [Hybrids] sheet</v>
          </cell>
          <cell r="J920" t="str">
            <v>ING Group; Preference shares</v>
          </cell>
          <cell r="K920" t="str">
            <v>Less urgent</v>
          </cell>
          <cell r="L920" t="str">
            <v>No restriction</v>
          </cell>
          <cell r="M920">
            <v>-100000000000</v>
          </cell>
          <cell r="N920">
            <v>-100000000000</v>
          </cell>
          <cell r="O920">
            <v>0</v>
          </cell>
          <cell r="P920">
            <v>0</v>
          </cell>
          <cell r="R920">
            <v>0.2</v>
          </cell>
          <cell r="T920">
            <v>2419</v>
          </cell>
          <cell r="U920">
            <v>2651</v>
          </cell>
          <cell r="V920">
            <v>2458</v>
          </cell>
          <cell r="W920">
            <v>2542</v>
          </cell>
          <cell r="X920">
            <v>2581</v>
          </cell>
          <cell r="Y920">
            <v>2257</v>
          </cell>
          <cell r="Z920">
            <v>2277.5584573337383</v>
          </cell>
        </row>
        <row r="921">
          <cell r="G921" t="str">
            <v>Subloans minus preference shares</v>
          </cell>
          <cell r="I921" t="str">
            <v>subdebt aramis + preference shares group now classified as debt</v>
          </cell>
          <cell r="J921" t="str">
            <v>ING Group; Subloans minus preference shares</v>
          </cell>
          <cell r="K921" t="str">
            <v>Less urgent</v>
          </cell>
          <cell r="L921" t="str">
            <v>No restriction</v>
          </cell>
          <cell r="M921">
            <v>-100000000000</v>
          </cell>
          <cell r="N921">
            <v>-100000000000</v>
          </cell>
          <cell r="O921">
            <v>0</v>
          </cell>
          <cell r="P921">
            <v>0</v>
          </cell>
          <cell r="R921">
            <v>0.2</v>
          </cell>
          <cell r="T921">
            <v>485</v>
          </cell>
          <cell r="U921">
            <v>0</v>
          </cell>
          <cell r="V921">
            <v>600</v>
          </cell>
          <cell r="W921">
            <v>600</v>
          </cell>
          <cell r="X921">
            <v>600</v>
          </cell>
          <cell r="Y921">
            <v>600</v>
          </cell>
          <cell r="Z921">
            <v>1402</v>
          </cell>
        </row>
        <row r="922">
          <cell r="F922" t="str">
            <v>Subloans</v>
          </cell>
          <cell r="I922" t="str">
            <v>from [Hybrids] sheet</v>
          </cell>
          <cell r="J922" t="str">
            <v>ING Group; Subloans</v>
          </cell>
          <cell r="K922" t="str">
            <v>Less urgent</v>
          </cell>
          <cell r="L922" t="str">
            <v>No restriction</v>
          </cell>
          <cell r="M922">
            <v>-100000000000</v>
          </cell>
          <cell r="N922">
            <v>-100000000000</v>
          </cell>
          <cell r="O922">
            <v>0</v>
          </cell>
          <cell r="P922">
            <v>0</v>
          </cell>
          <cell r="R922">
            <v>0.2</v>
          </cell>
          <cell r="T922">
            <v>2396.6766084363016</v>
          </cell>
          <cell r="U922">
            <v>2655.4939218694676</v>
          </cell>
          <cell r="V922">
            <v>3071.169686985173</v>
          </cell>
          <cell r="W922">
            <v>3141.5113520840391</v>
          </cell>
          <cell r="X922">
            <v>3180.5711664181672</v>
          </cell>
          <cell r="Y922">
            <v>2873.8756947953511</v>
          </cell>
          <cell r="Z922">
            <v>3687.3570199412898</v>
          </cell>
        </row>
        <row r="923">
          <cell r="F923" t="str">
            <v>Subloans, correction for valuation difference, see note</v>
          </cell>
          <cell r="J923" t="str">
            <v>ING Group; Subloans, correction for valuation difference, see note</v>
          </cell>
          <cell r="K923" t="str">
            <v>Less urgent</v>
          </cell>
          <cell r="L923" t="str">
            <v>No restriction</v>
          </cell>
          <cell r="M923">
            <v>-100000000000</v>
          </cell>
          <cell r="N923">
            <v>-100000000000</v>
          </cell>
          <cell r="O923">
            <v>0</v>
          </cell>
          <cell r="P923">
            <v>0</v>
          </cell>
          <cell r="R923">
            <v>0.2</v>
          </cell>
        </row>
        <row r="924">
          <cell r="F924" t="str">
            <v>Subloans, correction for valuation difference, unexplained</v>
          </cell>
          <cell r="J924" t="str">
            <v>ING Group; Subloans, correction for valuation difference, unexplained</v>
          </cell>
          <cell r="K924" t="str">
            <v>Less urgent</v>
          </cell>
          <cell r="L924" t="str">
            <v>No restriction</v>
          </cell>
          <cell r="M924">
            <v>-100000000000</v>
          </cell>
          <cell r="N924">
            <v>-100000000000</v>
          </cell>
          <cell r="O924">
            <v>0</v>
          </cell>
          <cell r="P924">
            <v>0</v>
          </cell>
          <cell r="R924">
            <v>0.2</v>
          </cell>
        </row>
        <row r="925">
          <cell r="F925" t="str">
            <v>Baby prefs</v>
          </cell>
          <cell r="I925" t="str">
            <v>from [Hybrids] sheet</v>
          </cell>
          <cell r="J925" t="str">
            <v>ING Group; Baby prefs</v>
          </cell>
          <cell r="K925" t="str">
            <v>Less urgent</v>
          </cell>
          <cell r="L925" t="str">
            <v>No restriction</v>
          </cell>
          <cell r="M925">
            <v>-100000000000</v>
          </cell>
          <cell r="N925">
            <v>-100000000000</v>
          </cell>
          <cell r="O925">
            <v>0</v>
          </cell>
          <cell r="P925">
            <v>0</v>
          </cell>
          <cell r="R925">
            <v>0.2</v>
          </cell>
        </row>
        <row r="926">
          <cell r="E926" t="str">
            <v>Total hybrids (incl. baby prefs)</v>
          </cell>
          <cell r="J926" t="str">
            <v>ING Group; Total hybrids (incl. baby prefs)</v>
          </cell>
          <cell r="R926">
            <v>0.2</v>
          </cell>
          <cell r="T926">
            <v>2396.6766084363016</v>
          </cell>
          <cell r="U926">
            <v>2655.4939218694676</v>
          </cell>
          <cell r="V926">
            <v>3071.169686985173</v>
          </cell>
          <cell r="W926">
            <v>3141.5113520840391</v>
          </cell>
          <cell r="X926">
            <v>3180.5711664181672</v>
          </cell>
          <cell r="Y926">
            <v>2873.8756947953511</v>
          </cell>
          <cell r="Z926">
            <v>3687.3570199412898</v>
          </cell>
        </row>
        <row r="927">
          <cell r="E927" t="str">
            <v>Government securities injected in subs</v>
          </cell>
          <cell r="I927" t="str">
            <v>sum of Bank and Insurance</v>
          </cell>
          <cell r="J927" t="str">
            <v>ING Group; Government securities injected in subs</v>
          </cell>
          <cell r="R927">
            <v>0.2</v>
          </cell>
        </row>
        <row r="928">
          <cell r="E928" t="str">
            <v>Government securities left at ING Group</v>
          </cell>
          <cell r="J928" t="str">
            <v>ING Group; Government securities left at ING Group</v>
          </cell>
          <cell r="R928">
            <v>0.2</v>
          </cell>
        </row>
        <row r="929">
          <cell r="E929" t="str">
            <v>Government securities</v>
          </cell>
          <cell r="J929" t="str">
            <v>ING Group; Government securities</v>
          </cell>
          <cell r="R929">
            <v>0.2</v>
          </cell>
        </row>
        <row r="930">
          <cell r="D930" t="str">
            <v>Total equity base (adjusted equity)</v>
          </cell>
          <cell r="J930" t="str">
            <v>ING Group; Total equity base (adjusted equity)</v>
          </cell>
          <cell r="K930" t="str">
            <v>Less urgent</v>
          </cell>
          <cell r="L930" t="str">
            <v>No restriction</v>
          </cell>
          <cell r="M930">
            <v>-100000000000</v>
          </cell>
          <cell r="N930">
            <v>-100000000000</v>
          </cell>
          <cell r="O930">
            <v>0</v>
          </cell>
          <cell r="P930">
            <v>0</v>
          </cell>
          <cell r="R930">
            <v>0.2</v>
          </cell>
          <cell r="T930">
            <v>32971.353216872601</v>
          </cell>
          <cell r="U930">
            <v>32423.987843738934</v>
          </cell>
          <cell r="V930">
            <v>29190.339373970346</v>
          </cell>
          <cell r="W930">
            <v>30938.022704168077</v>
          </cell>
          <cell r="X930">
            <v>32379.142332836331</v>
          </cell>
          <cell r="Y930">
            <v>28819.751389590703</v>
          </cell>
          <cell r="Z930">
            <v>27548.27249721632</v>
          </cell>
        </row>
        <row r="931">
          <cell r="D931" t="str">
            <v>Hybrid used by ING Ins / Prefs</v>
          </cell>
          <cell r="I931" t="str">
            <v>from [Hybrids] sheet</v>
          </cell>
          <cell r="J931" t="str">
            <v>ING Group; Hybrid used by ING Ins / Prefs</v>
          </cell>
          <cell r="K931" t="str">
            <v>Less urgent</v>
          </cell>
          <cell r="L931" t="str">
            <v>No restriction</v>
          </cell>
          <cell r="M931">
            <v>-100000000000</v>
          </cell>
          <cell r="N931">
            <v>-100000000000</v>
          </cell>
          <cell r="O931">
            <v>0</v>
          </cell>
          <cell r="P931">
            <v>0</v>
          </cell>
          <cell r="R931">
            <v>0.2</v>
          </cell>
          <cell r="T931">
            <v>1E-8</v>
          </cell>
          <cell r="U931">
            <v>1250</v>
          </cell>
          <cell r="V931">
            <v>1250</v>
          </cell>
          <cell r="W931">
            <v>1250</v>
          </cell>
          <cell r="X931">
            <v>1250</v>
          </cell>
          <cell r="Y931">
            <v>2250</v>
          </cell>
          <cell r="Z931">
            <v>2250</v>
          </cell>
        </row>
        <row r="932">
          <cell r="D932" t="str">
            <v>Minorities</v>
          </cell>
          <cell r="I932" t="str">
            <v>Gaudi download</v>
          </cell>
          <cell r="J932" t="str">
            <v>ING Group; Minorities</v>
          </cell>
          <cell r="K932" t="str">
            <v>Urgent</v>
          </cell>
          <cell r="L932" t="str">
            <v>Must be positive</v>
          </cell>
          <cell r="M932">
            <v>-100000000000</v>
          </cell>
          <cell r="N932">
            <v>0</v>
          </cell>
          <cell r="O932">
            <v>-100000000000</v>
          </cell>
          <cell r="P932">
            <v>-100000000000</v>
          </cell>
          <cell r="R932">
            <v>0.2</v>
          </cell>
          <cell r="T932">
            <v>1288</v>
          </cell>
          <cell r="U932">
            <v>1386</v>
          </cell>
          <cell r="V932">
            <v>1456</v>
          </cell>
          <cell r="W932">
            <v>1462</v>
          </cell>
          <cell r="X932">
            <v>1475</v>
          </cell>
          <cell r="Y932">
            <v>1550</v>
          </cell>
          <cell r="Z932">
            <v>1720</v>
          </cell>
        </row>
        <row r="933">
          <cell r="C933" t="str">
            <v>Total capital base</v>
          </cell>
          <cell r="J933" t="str">
            <v>ING Group; Total capital base</v>
          </cell>
          <cell r="K933" t="str">
            <v>Less urgent</v>
          </cell>
          <cell r="L933" t="str">
            <v>No restriction</v>
          </cell>
          <cell r="M933">
            <v>-100000000000</v>
          </cell>
          <cell r="N933">
            <v>-100000000000</v>
          </cell>
          <cell r="O933">
            <v>0</v>
          </cell>
          <cell r="P933">
            <v>0</v>
          </cell>
          <cell r="R933">
            <v>0.2</v>
          </cell>
          <cell r="T933">
            <v>34259.353216882599</v>
          </cell>
          <cell r="U933">
            <v>35059.987843738934</v>
          </cell>
          <cell r="V933">
            <v>31896.339373970346</v>
          </cell>
          <cell r="W933">
            <v>33650.022704168077</v>
          </cell>
          <cell r="X933">
            <v>35104.142332836331</v>
          </cell>
          <cell r="Y933">
            <v>32619.751389590703</v>
          </cell>
          <cell r="Z933">
            <v>31518.27249721632</v>
          </cell>
        </row>
        <row r="934">
          <cell r="C934" t="str">
            <v>100% EU required capital (incl currency impact)</v>
          </cell>
          <cell r="J934" t="str">
            <v>ING Group; 100% EU required capital (incl currency impact)</v>
          </cell>
          <cell r="K934" t="str">
            <v>Less urgent</v>
          </cell>
          <cell r="L934" t="str">
            <v>No restriction</v>
          </cell>
          <cell r="M934">
            <v>-100000000000</v>
          </cell>
          <cell r="N934">
            <v>-100000000000</v>
          </cell>
          <cell r="O934">
            <v>0</v>
          </cell>
          <cell r="P934">
            <v>0</v>
          </cell>
          <cell r="R934">
            <v>0.2</v>
          </cell>
          <cell r="T934">
            <v>-7900</v>
          </cell>
          <cell r="U934">
            <v>-9125</v>
          </cell>
          <cell r="V934">
            <v>-9000</v>
          </cell>
          <cell r="W934">
            <v>-9845</v>
          </cell>
          <cell r="X934">
            <v>-10141</v>
          </cell>
          <cell r="Y934">
            <v>-9000</v>
          </cell>
          <cell r="Z934">
            <v>-8987</v>
          </cell>
        </row>
        <row r="935">
          <cell r="C935" t="str">
            <v>Required buffer shares /real estate</v>
          </cell>
          <cell r="J935" t="str">
            <v>ING Group; Required buffer shares /real estate</v>
          </cell>
          <cell r="K935" t="str">
            <v>Less urgent</v>
          </cell>
          <cell r="L935" t="str">
            <v>No restriction</v>
          </cell>
          <cell r="M935">
            <v>-100000000000</v>
          </cell>
          <cell r="N935">
            <v>-100000000000</v>
          </cell>
          <cell r="O935">
            <v>0</v>
          </cell>
          <cell r="P935">
            <v>0</v>
          </cell>
          <cell r="R935">
            <v>0.2</v>
          </cell>
          <cell r="T935">
            <v>-7800</v>
          </cell>
          <cell r="U935">
            <v>-7400</v>
          </cell>
          <cell r="V935">
            <v>-6700</v>
          </cell>
          <cell r="W935">
            <v>-7000</v>
          </cell>
          <cell r="X935">
            <v>0</v>
          </cell>
          <cell r="Y935">
            <v>0</v>
          </cell>
          <cell r="Z935">
            <v>0</v>
          </cell>
        </row>
        <row r="936">
          <cell r="C936" t="str">
            <v>4% Risk weighted assets</v>
          </cell>
          <cell r="I936">
            <v>0.04</v>
          </cell>
          <cell r="J936" t="str">
            <v>ING Group; 4% Risk weighted assets</v>
          </cell>
          <cell r="K936" t="str">
            <v>Less urgent</v>
          </cell>
          <cell r="L936" t="str">
            <v>No restriction</v>
          </cell>
          <cell r="M936">
            <v>-100000000000</v>
          </cell>
          <cell r="N936">
            <v>-100000000000</v>
          </cell>
          <cell r="O936">
            <v>0</v>
          </cell>
          <cell r="P936">
            <v>0</v>
          </cell>
          <cell r="R936">
            <v>0.2</v>
          </cell>
          <cell r="T936">
            <v>-8794.73704</v>
          </cell>
          <cell r="U936">
            <v>-9590.44</v>
          </cell>
          <cell r="V936">
            <v>-9563.4222399999999</v>
          </cell>
          <cell r="W936">
            <v>-9726.9534000000003</v>
          </cell>
          <cell r="X936">
            <v>-10190.355560000002</v>
          </cell>
          <cell r="Y936">
            <v>-10122.679960000001</v>
          </cell>
          <cell r="Z936">
            <v>-10299.329319999999</v>
          </cell>
        </row>
        <row r="937">
          <cell r="B937" t="str">
            <v>Capital surplus</v>
          </cell>
          <cell r="J937" t="str">
            <v>ING Group; Capital surplus</v>
          </cell>
          <cell r="K937" t="str">
            <v>Less urgent</v>
          </cell>
          <cell r="L937" t="str">
            <v>No restriction</v>
          </cell>
          <cell r="M937">
            <v>-100000000000</v>
          </cell>
          <cell r="N937">
            <v>-100000000000</v>
          </cell>
          <cell r="O937">
            <v>0</v>
          </cell>
          <cell r="P937">
            <v>0</v>
          </cell>
          <cell r="R937">
            <v>0.2</v>
          </cell>
          <cell r="T937">
            <v>9764.6161768825987</v>
          </cell>
          <cell r="U937">
            <v>8944.5478437389338</v>
          </cell>
          <cell r="V937">
            <v>6632.9171339703462</v>
          </cell>
          <cell r="W937">
            <v>7078.069304168077</v>
          </cell>
          <cell r="X937">
            <v>14772.786772836329</v>
          </cell>
          <cell r="Y937">
            <v>13497.071429590702</v>
          </cell>
          <cell r="Z937">
            <v>12231.943177216321</v>
          </cell>
        </row>
        <row r="938">
          <cell r="B938" t="str">
            <v>External capital coverage ratio</v>
          </cell>
          <cell r="J938" t="str">
            <v>ING Group; External capital coverage ratio</v>
          </cell>
          <cell r="K938" t="str">
            <v>Less urgent</v>
          </cell>
          <cell r="L938" t="str">
            <v>No restriction</v>
          </cell>
          <cell r="M938">
            <v>-100000000000</v>
          </cell>
          <cell r="N938">
            <v>-100000000000</v>
          </cell>
          <cell r="O938">
            <v>0</v>
          </cell>
          <cell r="P938">
            <v>0</v>
          </cell>
          <cell r="R938">
            <v>0.2</v>
          </cell>
          <cell r="T938">
            <v>2.0521049918185832</v>
          </cell>
          <cell r="U938">
            <v>1.873318919765655</v>
          </cell>
          <cell r="V938">
            <v>1.7182359460229757</v>
          </cell>
          <cell r="W938">
            <v>1.7192981209616041</v>
          </cell>
          <cell r="X938">
            <v>1.7266011717339877</v>
          </cell>
          <cell r="Y938">
            <v>1.705814846968275</v>
          </cell>
          <cell r="Z938">
            <v>1.6342286795098822</v>
          </cell>
        </row>
        <row r="939">
          <cell r="B939" t="str">
            <v>Internal capital coverage ratio</v>
          </cell>
          <cell r="J939" t="str">
            <v>ING Group; Internal capital coverage ratio</v>
          </cell>
          <cell r="K939" t="str">
            <v>Less urgent</v>
          </cell>
          <cell r="L939" t="str">
            <v>No restriction</v>
          </cell>
          <cell r="M939">
            <v>-100000000000</v>
          </cell>
          <cell r="N939">
            <v>-100000000000</v>
          </cell>
          <cell r="O939">
            <v>0</v>
          </cell>
          <cell r="P939">
            <v>0</v>
          </cell>
          <cell r="R939">
            <v>0.2</v>
          </cell>
          <cell r="T939">
            <v>1.3986413963512629</v>
          </cell>
          <cell r="U939">
            <v>1.3425003692734616</v>
          </cell>
          <cell r="V939">
            <v>1.2625502226483132</v>
          </cell>
          <cell r="W939">
            <v>1.2663736909973686</v>
          </cell>
          <cell r="X939">
            <v>1.7266011717339877</v>
          </cell>
          <cell r="Y939">
            <v>1.705814846968275</v>
          </cell>
          <cell r="Z939">
            <v>1.6342286795098822</v>
          </cell>
        </row>
        <row r="940">
          <cell r="K940" t="str">
            <v>Less urgent</v>
          </cell>
          <cell r="L940" t="str">
            <v>No restriction</v>
          </cell>
          <cell r="M940">
            <v>-100000000000</v>
          </cell>
          <cell r="N940">
            <v>-100000000000</v>
          </cell>
          <cell r="O940">
            <v>0</v>
          </cell>
          <cell r="P940">
            <v>0</v>
          </cell>
          <cell r="R940">
            <v>0.2</v>
          </cell>
        </row>
        <row r="941">
          <cell r="B941" t="str">
            <v>Calculation of Debt/Equity ratio</v>
          </cell>
          <cell r="J941" t="str">
            <v>ING Group; Calculation of Debt/Equity ratio</v>
          </cell>
          <cell r="K941" t="str">
            <v>Less urgent</v>
          </cell>
          <cell r="L941" t="str">
            <v>No restriction</v>
          </cell>
          <cell r="M941">
            <v>-100000000000</v>
          </cell>
          <cell r="N941">
            <v>-100000000000</v>
          </cell>
          <cell r="O941">
            <v>0</v>
          </cell>
          <cell r="P941">
            <v>0</v>
          </cell>
          <cell r="R941">
            <v>0.2</v>
          </cell>
        </row>
        <row r="942">
          <cell r="C942" t="str">
            <v>Total equity base (e)</v>
          </cell>
          <cell r="J942" t="str">
            <v>ING Group; Total equity base (e)</v>
          </cell>
          <cell r="K942" t="str">
            <v>Less urgent</v>
          </cell>
          <cell r="L942" t="str">
            <v>No restriction</v>
          </cell>
          <cell r="M942">
            <v>-100000000000</v>
          </cell>
          <cell r="N942">
            <v>-100000000000</v>
          </cell>
          <cell r="O942">
            <v>0</v>
          </cell>
          <cell r="P942">
            <v>0</v>
          </cell>
          <cell r="R942">
            <v>0.2</v>
          </cell>
          <cell r="T942">
            <v>32971.353216872601</v>
          </cell>
          <cell r="U942">
            <v>32423.987843738934</v>
          </cell>
          <cell r="V942">
            <v>29190.339373970346</v>
          </cell>
          <cell r="W942">
            <v>30938.022704168077</v>
          </cell>
          <cell r="X942">
            <v>32379.142332836331</v>
          </cell>
          <cell r="Y942">
            <v>28819.751389590703</v>
          </cell>
          <cell r="Z942">
            <v>27548.27249721632</v>
          </cell>
        </row>
        <row r="943">
          <cell r="F943" t="str">
            <v>Capital &amp; surplus Bank</v>
          </cell>
          <cell r="J943" t="str">
            <v>ING Group; Capital &amp; surplus Bank</v>
          </cell>
          <cell r="K943" t="str">
            <v>Urgent</v>
          </cell>
          <cell r="L943" t="str">
            <v>Must be positive</v>
          </cell>
          <cell r="M943">
            <v>-100000000000</v>
          </cell>
          <cell r="N943">
            <v>0</v>
          </cell>
          <cell r="O943">
            <v>-100000000000</v>
          </cell>
          <cell r="P943">
            <v>-100000000000</v>
          </cell>
          <cell r="R943">
            <v>0.2</v>
          </cell>
        </row>
        <row r="944">
          <cell r="F944" t="str">
            <v>revaluation reserve Bank</v>
          </cell>
          <cell r="I944" t="str">
            <v>(a.k.a. prudential filter)</v>
          </cell>
          <cell r="J944" t="str">
            <v>ING Group; revaluation reserve Bank</v>
          </cell>
          <cell r="K944" t="str">
            <v>Less urgent</v>
          </cell>
          <cell r="L944" t="str">
            <v>No restriction</v>
          </cell>
          <cell r="M944">
            <v>-100000000000</v>
          </cell>
          <cell r="N944">
            <v>-100000000000</v>
          </cell>
          <cell r="O944">
            <v>0</v>
          </cell>
          <cell r="P944">
            <v>0</v>
          </cell>
          <cell r="R944">
            <v>0.2</v>
          </cell>
        </row>
        <row r="945">
          <cell r="F945" t="str">
            <v>hybrids issued by Group for Bank</v>
          </cell>
          <cell r="I945" t="str">
            <v>from [Hybrids] sheet</v>
          </cell>
          <cell r="J945" t="str">
            <v>ING Group; hybrids issued by Group for Bank</v>
          </cell>
          <cell r="K945" t="str">
            <v>Less urgent</v>
          </cell>
          <cell r="L945" t="str">
            <v>No restriction</v>
          </cell>
          <cell r="M945">
            <v>-100000000000</v>
          </cell>
          <cell r="N945">
            <v>-100000000000</v>
          </cell>
          <cell r="O945">
            <v>0</v>
          </cell>
          <cell r="P945">
            <v>0</v>
          </cell>
          <cell r="R945">
            <v>0.2</v>
          </cell>
        </row>
        <row r="946">
          <cell r="F946" t="str">
            <v>ING shares held by ING Bank (Equity swap)</v>
          </cell>
          <cell r="I946" t="str">
            <v xml:space="preserve">Treasury shares ING Group; Bert Pelkman, Funmi Oladejo, Stanley Bissumbhar </v>
          </cell>
          <cell r="J946" t="str">
            <v>ING Group; ING shares held by ING Bank (Equity swap)</v>
          </cell>
          <cell r="K946" t="str">
            <v>Urgent</v>
          </cell>
          <cell r="L946" t="str">
            <v>Must be negative</v>
          </cell>
          <cell r="M946">
            <v>0</v>
          </cell>
          <cell r="N946">
            <v>100000000000</v>
          </cell>
          <cell r="O946">
            <v>-100000000000</v>
          </cell>
          <cell r="P946">
            <v>-100000000000</v>
          </cell>
          <cell r="R946">
            <v>0.2</v>
          </cell>
        </row>
        <row r="947">
          <cell r="F947" t="str">
            <v>ING shares held by ING Bank (other)</v>
          </cell>
          <cell r="I947" t="str">
            <v xml:space="preserve">Treasury shares ING Group; Bert Pelkman, Funmi Oladejo, Stanley Bissumbhar </v>
          </cell>
          <cell r="J947" t="str">
            <v>ING Group; ING shares held by ING Bank (other)</v>
          </cell>
          <cell r="K947" t="str">
            <v>Urgent</v>
          </cell>
          <cell r="L947" t="str">
            <v>Must be negative</v>
          </cell>
          <cell r="M947">
            <v>0</v>
          </cell>
          <cell r="N947">
            <v>100000000000</v>
          </cell>
          <cell r="O947">
            <v>-100000000000</v>
          </cell>
          <cell r="P947">
            <v>-100000000000</v>
          </cell>
          <cell r="R947">
            <v>0.2</v>
          </cell>
        </row>
        <row r="948">
          <cell r="E948" t="str">
            <v>Book value ING Bank</v>
          </cell>
          <cell r="J948" t="str">
            <v>ING Group; Book value ING Bank</v>
          </cell>
          <cell r="K948" t="str">
            <v>Less urgent</v>
          </cell>
          <cell r="L948" t="str">
            <v>No restriction</v>
          </cell>
          <cell r="M948">
            <v>-100000000000</v>
          </cell>
          <cell r="N948">
            <v>-100000000000</v>
          </cell>
          <cell r="O948">
            <v>0</v>
          </cell>
          <cell r="P948">
            <v>0</v>
          </cell>
          <cell r="R948">
            <v>0.2</v>
          </cell>
          <cell r="T948">
            <v>15052</v>
          </cell>
          <cell r="U948">
            <v>15546</v>
          </cell>
          <cell r="V948">
            <v>15765</v>
          </cell>
          <cell r="W948">
            <v>15462</v>
          </cell>
          <cell r="X948">
            <v>15143</v>
          </cell>
          <cell r="Y948">
            <v>14848</v>
          </cell>
          <cell r="Z948">
            <v>16345</v>
          </cell>
        </row>
        <row r="949">
          <cell r="F949" t="str">
            <v>Capital &amp; surplus Insurance</v>
          </cell>
          <cell r="J949" t="str">
            <v>ING Group; Capital &amp; surplus Insurance</v>
          </cell>
          <cell r="K949" t="str">
            <v>Less urgent</v>
          </cell>
          <cell r="L949" t="str">
            <v>No restriction</v>
          </cell>
          <cell r="M949">
            <v>-100000000000</v>
          </cell>
          <cell r="N949">
            <v>-100000000000</v>
          </cell>
          <cell r="O949">
            <v>0</v>
          </cell>
          <cell r="P949">
            <v>0</v>
          </cell>
          <cell r="R949">
            <v>0.2</v>
          </cell>
        </row>
        <row r="950">
          <cell r="F950" t="str">
            <v>revaluation reserve Insurance</v>
          </cell>
          <cell r="I950" t="str">
            <v>(a.k.a. prudential filter)</v>
          </cell>
          <cell r="J950" t="str">
            <v>ING Group; revaluation reserve Insurance</v>
          </cell>
          <cell r="K950" t="str">
            <v>Less urgent</v>
          </cell>
          <cell r="L950" t="str">
            <v>No restriction</v>
          </cell>
          <cell r="M950">
            <v>-100000000000</v>
          </cell>
          <cell r="N950">
            <v>-100000000000</v>
          </cell>
          <cell r="O950">
            <v>0</v>
          </cell>
          <cell r="P950">
            <v>0</v>
          </cell>
          <cell r="R950">
            <v>0.2</v>
          </cell>
        </row>
        <row r="951">
          <cell r="F951" t="str">
            <v>hybrids issued by Group for Insurance</v>
          </cell>
          <cell r="I951" t="str">
            <v>from [Hybrids] sheet</v>
          </cell>
          <cell r="J951" t="str">
            <v>ING Group; hybrids issued by Group for Insurance</v>
          </cell>
          <cell r="K951" t="str">
            <v>Less urgent</v>
          </cell>
          <cell r="L951" t="str">
            <v>No restriction</v>
          </cell>
          <cell r="M951">
            <v>-100000000000</v>
          </cell>
          <cell r="N951">
            <v>-100000000000</v>
          </cell>
          <cell r="O951">
            <v>0</v>
          </cell>
          <cell r="P951">
            <v>0</v>
          </cell>
          <cell r="R951">
            <v>0.2</v>
          </cell>
        </row>
        <row r="952">
          <cell r="F952" t="str">
            <v>ING shares held by ING Insurance</v>
          </cell>
          <cell r="I952" t="str">
            <v xml:space="preserve">Treasury shares ING Group; Bert Pelkman, Funmi Oladejo, Stanley Bissumbhar </v>
          </cell>
          <cell r="J952" t="str">
            <v>ING Group; ING shares held by ING Insurance</v>
          </cell>
          <cell r="K952" t="str">
            <v>Urgent</v>
          </cell>
          <cell r="L952" t="str">
            <v>Must be negative</v>
          </cell>
          <cell r="M952">
            <v>0</v>
          </cell>
          <cell r="N952">
            <v>100000000000</v>
          </cell>
          <cell r="O952">
            <v>-100000000000</v>
          </cell>
          <cell r="P952">
            <v>-100000000000</v>
          </cell>
          <cell r="R952">
            <v>0.2</v>
          </cell>
        </row>
        <row r="953">
          <cell r="E953" t="str">
            <v>Book value ING Insurance</v>
          </cell>
          <cell r="J953" t="str">
            <v>ING Group; Book value ING Insurance</v>
          </cell>
          <cell r="K953" t="str">
            <v>Less urgent</v>
          </cell>
          <cell r="L953" t="str">
            <v>No restriction</v>
          </cell>
          <cell r="M953">
            <v>-100000000000</v>
          </cell>
          <cell r="N953">
            <v>-100000000000</v>
          </cell>
          <cell r="O953">
            <v>0</v>
          </cell>
          <cell r="P953">
            <v>0</v>
          </cell>
          <cell r="R953">
            <v>0.2</v>
          </cell>
          <cell r="T953">
            <v>17824</v>
          </cell>
          <cell r="U953">
            <v>18194</v>
          </cell>
          <cell r="V953">
            <v>14171</v>
          </cell>
          <cell r="W953">
            <v>15396</v>
          </cell>
          <cell r="X953">
            <v>16924</v>
          </cell>
          <cell r="Y953">
            <v>13895</v>
          </cell>
          <cell r="Z953">
            <v>10558</v>
          </cell>
        </row>
        <row r="954">
          <cell r="E954" t="str">
            <v>hybrids issued by Group not on-lent</v>
          </cell>
          <cell r="I954" t="str">
            <v>from [Hybrids] sheet</v>
          </cell>
          <cell r="J954" t="str">
            <v>ING Group; hybrids issued by Group not on-lent</v>
          </cell>
          <cell r="K954" t="str">
            <v>Less urgent</v>
          </cell>
          <cell r="L954" t="str">
            <v>No restriction</v>
          </cell>
          <cell r="M954">
            <v>-100000000000</v>
          </cell>
          <cell r="N954">
            <v>-100000000000</v>
          </cell>
          <cell r="O954">
            <v>0</v>
          </cell>
          <cell r="P954">
            <v>0</v>
          </cell>
          <cell r="R954">
            <v>0.2</v>
          </cell>
          <cell r="W954">
            <v>0</v>
          </cell>
          <cell r="X954">
            <v>0</v>
          </cell>
          <cell r="Y954">
            <v>0</v>
          </cell>
          <cell r="Z954">
            <v>0</v>
          </cell>
        </row>
        <row r="955">
          <cell r="E955" t="str">
            <v>Book value other subs (TMB, WTC Watergraafsmeer)</v>
          </cell>
          <cell r="I955" t="str">
            <v>Gaudi download; Krijn de Graaf, Danny Duijvestein (CF/SCF/FA INGV &amp; Re-Ins)</v>
          </cell>
          <cell r="J955" t="str">
            <v>ING Group; Book value other subs (TMB, WTC Watergraafsmeer)</v>
          </cell>
          <cell r="K955" t="str">
            <v>Urgent</v>
          </cell>
          <cell r="L955" t="str">
            <v>Must be positive</v>
          </cell>
          <cell r="M955">
            <v>-100000000000</v>
          </cell>
          <cell r="N955">
            <v>0</v>
          </cell>
          <cell r="O955">
            <v>-100000000000</v>
          </cell>
          <cell r="P955">
            <v>-100000000000</v>
          </cell>
          <cell r="R955">
            <v>0.2</v>
          </cell>
        </row>
        <row r="956">
          <cell r="D956" t="str">
            <v>Total book value subs</v>
          </cell>
          <cell r="J956" t="str">
            <v>ING Group; Total book value subs</v>
          </cell>
          <cell r="K956" t="str">
            <v>Less urgent</v>
          </cell>
          <cell r="L956" t="str">
            <v>No restriction</v>
          </cell>
          <cell r="M956">
            <v>-100000000000</v>
          </cell>
          <cell r="N956">
            <v>-100000000000</v>
          </cell>
          <cell r="O956">
            <v>0</v>
          </cell>
          <cell r="P956">
            <v>0</v>
          </cell>
          <cell r="R956">
            <v>0.2</v>
          </cell>
          <cell r="T956">
            <v>32876</v>
          </cell>
          <cell r="U956">
            <v>33740</v>
          </cell>
          <cell r="V956">
            <v>29936</v>
          </cell>
          <cell r="W956">
            <v>30858</v>
          </cell>
          <cell r="X956">
            <v>32067</v>
          </cell>
          <cell r="Y956">
            <v>28743</v>
          </cell>
          <cell r="Z956">
            <v>26903</v>
          </cell>
        </row>
        <row r="957">
          <cell r="C957" t="str">
            <v>Debt (d)</v>
          </cell>
          <cell r="J957" t="str">
            <v>ING Group; Debt (d)</v>
          </cell>
          <cell r="K957" t="str">
            <v>Less urgent</v>
          </cell>
          <cell r="L957" t="str">
            <v>No restriction</v>
          </cell>
          <cell r="M957">
            <v>-100000000000</v>
          </cell>
          <cell r="N957">
            <v>-100000000000</v>
          </cell>
          <cell r="O957">
            <v>0</v>
          </cell>
          <cell r="P957">
            <v>0</v>
          </cell>
          <cell r="R957">
            <v>0.2</v>
          </cell>
          <cell r="T957">
            <v>-95.353216872601479</v>
          </cell>
          <cell r="U957">
            <v>1316.0121562610657</v>
          </cell>
          <cell r="V957">
            <v>745.66062602965394</v>
          </cell>
          <cell r="W957">
            <v>-80.022704168077325</v>
          </cell>
          <cell r="X957">
            <v>-312.14233283633075</v>
          </cell>
          <cell r="Y957">
            <v>-76.751389590703184</v>
          </cell>
          <cell r="Z957">
            <v>-645.27249721631961</v>
          </cell>
        </row>
        <row r="958">
          <cell r="C958" t="str">
            <v>target debt/equity ratio ING Group</v>
          </cell>
          <cell r="I958" t="str">
            <v>[Targets] sheet</v>
          </cell>
          <cell r="J958" t="str">
            <v>ING Group; target debt/equity ratio ING Group</v>
          </cell>
          <cell r="K958">
            <v>6</v>
          </cell>
          <cell r="L958">
            <v>2</v>
          </cell>
          <cell r="M958">
            <v>3</v>
          </cell>
          <cell r="N958">
            <v>4</v>
          </cell>
          <cell r="R958">
            <v>0.2</v>
          </cell>
          <cell r="T958">
            <v>0.2</v>
          </cell>
          <cell r="U958">
            <v>0.2</v>
          </cell>
          <cell r="V958">
            <v>0.2</v>
          </cell>
          <cell r="W958">
            <v>0.2</v>
          </cell>
          <cell r="X958">
            <v>0.2</v>
          </cell>
          <cell r="Y958">
            <v>0.2</v>
          </cell>
          <cell r="Z958">
            <v>0.2</v>
          </cell>
        </row>
        <row r="959">
          <cell r="C959" t="str">
            <v>target d/e / (1-target d/e)</v>
          </cell>
          <cell r="I959" t="str">
            <v>target d/e / (1-target d/e)</v>
          </cell>
          <cell r="J959" t="str">
            <v>ING Group; target d/e / (1-target d/e)</v>
          </cell>
          <cell r="R959">
            <v>0.2</v>
          </cell>
          <cell r="T959">
            <v>0.25</v>
          </cell>
          <cell r="U959">
            <v>0.25</v>
          </cell>
          <cell r="V959">
            <v>0.25</v>
          </cell>
          <cell r="W959">
            <v>0.25</v>
          </cell>
          <cell r="X959">
            <v>0.25</v>
          </cell>
          <cell r="Y959">
            <v>0.25</v>
          </cell>
          <cell r="Z959">
            <v>0.25</v>
          </cell>
        </row>
        <row r="960">
          <cell r="B960" t="str">
            <v>Debt /equity ratio { d /(d+e) }</v>
          </cell>
          <cell r="J960" t="str">
            <v>ING Group; Debt /equity ratio { d /(d+e) }</v>
          </cell>
          <cell r="K960" t="str">
            <v>Less urgent</v>
          </cell>
          <cell r="L960" t="str">
            <v>No restriction</v>
          </cell>
          <cell r="M960">
            <v>-100000000000</v>
          </cell>
          <cell r="N960">
            <v>-100000000000</v>
          </cell>
          <cell r="O960">
            <v>0</v>
          </cell>
          <cell r="P960">
            <v>0</v>
          </cell>
          <cell r="R960">
            <v>0.2</v>
          </cell>
          <cell r="T960">
            <v>-2.9003898549884864E-3</v>
          </cell>
          <cell r="U960">
            <v>3.9004509669859681E-2</v>
          </cell>
          <cell r="V960">
            <v>2.4908492317933389E-2</v>
          </cell>
          <cell r="W960">
            <v>-2.5932563409189618E-3</v>
          </cell>
          <cell r="X960">
            <v>-9.7340671979396498E-3</v>
          </cell>
          <cell r="Y960">
            <v>-2.6702637021432411E-3</v>
          </cell>
          <cell r="Z960">
            <v>-2.3985150251507995E-2</v>
          </cell>
        </row>
        <row r="1051">
          <cell r="A1051" t="str">
            <v>B</v>
          </cell>
          <cell r="B1051" t="str">
            <v>ECONOMIC CAPITAL DATA</v>
          </cell>
          <cell r="K1051" t="str">
            <v>Less urgent</v>
          </cell>
          <cell r="L1051" t="str">
            <v>No restriction</v>
          </cell>
          <cell r="M1051">
            <v>-100000000000</v>
          </cell>
          <cell r="N1051">
            <v>-100000000000</v>
          </cell>
          <cell r="O1051">
            <v>0</v>
          </cell>
          <cell r="P1051">
            <v>0</v>
          </cell>
          <cell r="R1051">
            <v>0.2</v>
          </cell>
        </row>
        <row r="1052">
          <cell r="B1052" t="str">
            <v>BANK</v>
          </cell>
          <cell r="K1052" t="str">
            <v>Less urgent</v>
          </cell>
          <cell r="L1052" t="str">
            <v>No restriction</v>
          </cell>
          <cell r="M1052">
            <v>-100000000000</v>
          </cell>
          <cell r="N1052">
            <v>-100000000000</v>
          </cell>
          <cell r="O1052">
            <v>0</v>
          </cell>
          <cell r="P1052">
            <v>0</v>
          </cell>
          <cell r="R1052">
            <v>0.2</v>
          </cell>
        </row>
        <row r="1053">
          <cell r="D1053" t="str">
            <v>Gross Credit Risk Capital</v>
          </cell>
          <cell r="I1053" t="str">
            <v>MIS Raroc (see EC_Bank_Retrieve.xls)</v>
          </cell>
          <cell r="J1053" t="str">
            <v>Bank; Gross Credit Risk Capital</v>
          </cell>
          <cell r="K1053" t="str">
            <v>Urgent</v>
          </cell>
          <cell r="L1053" t="str">
            <v>Must be positive</v>
          </cell>
          <cell r="M1053">
            <v>-100000000000</v>
          </cell>
          <cell r="N1053">
            <v>0</v>
          </cell>
          <cell r="O1053">
            <v>-100000000000</v>
          </cell>
          <cell r="P1053">
            <v>-100000000000</v>
          </cell>
          <cell r="R1053">
            <v>0.2</v>
          </cell>
          <cell r="W1053">
            <v>6453.8</v>
          </cell>
        </row>
        <row r="1054">
          <cell r="D1054" t="str">
            <v>Gross Transfer Risk Capital</v>
          </cell>
          <cell r="I1054" t="str">
            <v>MIS Raroc (see EC_Bank_Retrieve.xls)</v>
          </cell>
          <cell r="J1054" t="str">
            <v>Bank; Gross Transfer Risk Capital</v>
          </cell>
          <cell r="K1054" t="str">
            <v>Urgent</v>
          </cell>
          <cell r="L1054" t="str">
            <v>Must be positive</v>
          </cell>
          <cell r="M1054">
            <v>-100000000000</v>
          </cell>
          <cell r="N1054">
            <v>0</v>
          </cell>
          <cell r="O1054">
            <v>-100000000000</v>
          </cell>
          <cell r="P1054">
            <v>-100000000000</v>
          </cell>
          <cell r="R1054">
            <v>0.2</v>
          </cell>
          <cell r="W1054">
            <v>1053.7</v>
          </cell>
        </row>
        <row r="1055">
          <cell r="E1055" t="str">
            <v>Gross Market Risk Trading book</v>
          </cell>
          <cell r="I1055" t="str">
            <v>Laar, M.W.G. van (Mark), Hong, Z. (Zhen), Lin, C. (Candice Chin-Jong)</v>
          </cell>
          <cell r="J1055" t="str">
            <v>Bank; Gross Market Risk Trading book</v>
          </cell>
          <cell r="K1055" t="str">
            <v>Urgent</v>
          </cell>
          <cell r="L1055" t="str">
            <v>Must be positive</v>
          </cell>
          <cell r="M1055">
            <v>-100000000000</v>
          </cell>
          <cell r="N1055">
            <v>0</v>
          </cell>
          <cell r="O1055">
            <v>-100000000000</v>
          </cell>
          <cell r="P1055">
            <v>-100000000000</v>
          </cell>
          <cell r="R1055">
            <v>0.2</v>
          </cell>
        </row>
        <row r="1056">
          <cell r="G1056" t="str">
            <v>Gross Market Risk Treasury</v>
          </cell>
          <cell r="I1056" t="str">
            <v>old, was in use until 3Q2011</v>
          </cell>
          <cell r="J1056" t="str">
            <v>Bank; Gross Market Risk Treasury</v>
          </cell>
          <cell r="K1056" t="str">
            <v>Urgent</v>
          </cell>
          <cell r="L1056" t="str">
            <v>Must be positive</v>
          </cell>
          <cell r="M1056">
            <v>-100000000000</v>
          </cell>
          <cell r="N1056">
            <v>0</v>
          </cell>
          <cell r="O1056">
            <v>-100000000000</v>
          </cell>
          <cell r="P1056">
            <v>-100000000000</v>
          </cell>
          <cell r="R1056">
            <v>0.2</v>
          </cell>
        </row>
        <row r="1057">
          <cell r="G1057" t="str">
            <v>Gross Market Risk Banking</v>
          </cell>
          <cell r="I1057" t="str">
            <v>old, was in use until 3Q2011</v>
          </cell>
          <cell r="J1057" t="str">
            <v>Bank; Gross Market Risk Banking</v>
          </cell>
          <cell r="K1057" t="str">
            <v>Urgent</v>
          </cell>
          <cell r="L1057" t="str">
            <v>Must be positive</v>
          </cell>
          <cell r="M1057">
            <v>-100000000000</v>
          </cell>
          <cell r="N1057">
            <v>0</v>
          </cell>
          <cell r="O1057">
            <v>-100000000000</v>
          </cell>
          <cell r="P1057">
            <v>-100000000000</v>
          </cell>
          <cell r="R1057">
            <v>0.2</v>
          </cell>
        </row>
        <row r="1058">
          <cell r="G1058" t="str">
            <v>Gross Market Risk Model Risk</v>
          </cell>
          <cell r="I1058" t="str">
            <v>old, was in use until 3Q2011</v>
          </cell>
          <cell r="J1058" t="str">
            <v>Bank; Gross Market Risk Model Risk</v>
          </cell>
          <cell r="K1058" t="str">
            <v>Urgent</v>
          </cell>
          <cell r="L1058" t="str">
            <v>Must be positive</v>
          </cell>
          <cell r="M1058">
            <v>-100000000000</v>
          </cell>
          <cell r="N1058">
            <v>0</v>
          </cell>
          <cell r="O1058">
            <v>-100000000000</v>
          </cell>
          <cell r="P1058">
            <v>-100000000000</v>
          </cell>
          <cell r="R1058">
            <v>0.2</v>
          </cell>
        </row>
        <row r="1059">
          <cell r="G1059" t="str">
            <v>Gross Market Risk Capital Management</v>
          </cell>
          <cell r="I1059" t="str">
            <v>old, was in use until 3Q2011</v>
          </cell>
          <cell r="J1059" t="str">
            <v>Bank; Gross Market Risk Capital Management</v>
          </cell>
          <cell r="K1059" t="str">
            <v>Urgent</v>
          </cell>
          <cell r="L1059" t="str">
            <v>Must be positive</v>
          </cell>
          <cell r="M1059">
            <v>-100000000000</v>
          </cell>
          <cell r="N1059">
            <v>0</v>
          </cell>
          <cell r="O1059">
            <v>-100000000000</v>
          </cell>
          <cell r="P1059">
            <v>-100000000000</v>
          </cell>
          <cell r="R1059">
            <v>0.2</v>
          </cell>
        </row>
        <row r="1060">
          <cell r="F1060" t="str">
            <v>Gross Market Risk Banking Book</v>
          </cell>
          <cell r="J1060" t="str">
            <v>Bank; Gross Market Risk Banking Book</v>
          </cell>
          <cell r="K1060" t="str">
            <v>Urgent</v>
          </cell>
          <cell r="L1060" t="str">
            <v>Must be positive</v>
          </cell>
          <cell r="M1060">
            <v>-100000000000</v>
          </cell>
          <cell r="N1060">
            <v>0</v>
          </cell>
          <cell r="O1060">
            <v>-100000000000</v>
          </cell>
          <cell r="P1060">
            <v>-100000000000</v>
          </cell>
          <cell r="R1060">
            <v>0.2</v>
          </cell>
        </row>
        <row r="1061">
          <cell r="E1061" t="str">
            <v>Gross Market Risk Equity investments</v>
          </cell>
          <cell r="I1061" t="str">
            <v>Laar, M.W.G. van (Mark), Hong, Z. (Zhen), Lin, C. (Candice Chin-Jong)</v>
          </cell>
          <cell r="J1061" t="str">
            <v xml:space="preserve">Bank; </v>
          </cell>
          <cell r="K1061" t="str">
            <v>Urgent</v>
          </cell>
          <cell r="L1061" t="str">
            <v>Must be positive</v>
          </cell>
          <cell r="M1061">
            <v>-100000000000</v>
          </cell>
          <cell r="N1061">
            <v>0</v>
          </cell>
          <cell r="O1061">
            <v>-100000000000</v>
          </cell>
          <cell r="P1061">
            <v>-100000000000</v>
          </cell>
          <cell r="R1061">
            <v>0.2</v>
          </cell>
        </row>
        <row r="1062">
          <cell r="E1062" t="str">
            <v>Gross Market Risk ING Direct</v>
          </cell>
          <cell r="I1062" t="str">
            <v>(was in use until 3Q2011)</v>
          </cell>
          <cell r="J1062" t="str">
            <v xml:space="preserve">Bank; </v>
          </cell>
          <cell r="K1062" t="str">
            <v>Urgent</v>
          </cell>
          <cell r="L1062" t="str">
            <v>Must be positive</v>
          </cell>
          <cell r="M1062">
            <v>-100000000000</v>
          </cell>
          <cell r="N1062">
            <v>0</v>
          </cell>
          <cell r="O1062">
            <v>-100000000000</v>
          </cell>
          <cell r="P1062">
            <v>-100000000000</v>
          </cell>
          <cell r="R1062">
            <v>0.2</v>
          </cell>
        </row>
        <row r="1063">
          <cell r="E1063" t="str">
            <v>Gross Market Risk Banking book</v>
          </cell>
          <cell r="I1063" t="str">
            <v>(was in use until 3Q2011)</v>
          </cell>
          <cell r="J1063" t="str">
            <v>Bank; Gross Market Risk Banking book</v>
          </cell>
          <cell r="K1063" t="str">
            <v>Urgent</v>
          </cell>
          <cell r="L1063" t="str">
            <v>Must be positive</v>
          </cell>
          <cell r="M1063">
            <v>-100000000000</v>
          </cell>
          <cell r="N1063">
            <v>0</v>
          </cell>
          <cell r="O1063">
            <v>-100000000000</v>
          </cell>
          <cell r="P1063">
            <v>-100000000000</v>
          </cell>
          <cell r="R1063">
            <v>0.2</v>
          </cell>
        </row>
        <row r="1064">
          <cell r="F1064" t="str">
            <v>of which Gross Interest Rate Risk on Investments</v>
          </cell>
          <cell r="I1064" t="str">
            <v>(was in use until 3Q2011)</v>
          </cell>
          <cell r="J1064" t="str">
            <v xml:space="preserve">Bank; </v>
          </cell>
          <cell r="K1064" t="str">
            <v>Urgent</v>
          </cell>
          <cell r="L1064" t="str">
            <v>Must be positive</v>
          </cell>
          <cell r="M1064">
            <v>-100000000000</v>
          </cell>
          <cell r="N1064">
            <v>0</v>
          </cell>
          <cell r="O1064">
            <v>-100000000000</v>
          </cell>
          <cell r="P1064">
            <v>-100000000000</v>
          </cell>
          <cell r="R1064">
            <v>0.2</v>
          </cell>
        </row>
        <row r="1065">
          <cell r="F1065" t="str">
            <v>of which other</v>
          </cell>
          <cell r="I1065" t="str">
            <v>(was in use until 3Q2011)</v>
          </cell>
          <cell r="J1065" t="str">
            <v xml:space="preserve">Bank; </v>
          </cell>
          <cell r="K1065" t="str">
            <v>Urgent</v>
          </cell>
          <cell r="L1065" t="str">
            <v>Must be positive</v>
          </cell>
          <cell r="M1065">
            <v>-100000000000</v>
          </cell>
          <cell r="N1065">
            <v>0</v>
          </cell>
          <cell r="O1065">
            <v>-100000000000</v>
          </cell>
          <cell r="P1065">
            <v>-100000000000</v>
          </cell>
          <cell r="R1065">
            <v>0.2</v>
          </cell>
        </row>
        <row r="1066">
          <cell r="E1066" t="str">
            <v>Gross Market Risk Treasury</v>
          </cell>
          <cell r="I1066" t="str">
            <v>Laar, M.W.G. van (Mark), Hong, Z. (Zhen), Lin, C. (Candice Chin-Jong)</v>
          </cell>
          <cell r="J1066" t="str">
            <v>Bank; Gross Market Risk Treasury</v>
          </cell>
          <cell r="K1066" t="str">
            <v>Urgent</v>
          </cell>
          <cell r="L1066" t="str">
            <v>Must be positive</v>
          </cell>
          <cell r="M1066">
            <v>-100000000000</v>
          </cell>
          <cell r="N1066">
            <v>0</v>
          </cell>
          <cell r="O1066">
            <v>-100000000000</v>
          </cell>
          <cell r="P1066">
            <v>-100000000000</v>
          </cell>
          <cell r="R1066">
            <v>0.2</v>
          </cell>
        </row>
        <row r="1067">
          <cell r="E1067" t="str">
            <v>Gross Market Risk Banking (ALM)</v>
          </cell>
          <cell r="I1067" t="str">
            <v>Laar, M.W.G. van (Mark), Hong, Z. (Zhen), Lin, C. (Candice Chin-Jong)</v>
          </cell>
          <cell r="J1067" t="str">
            <v>Bank; Gross Market Risk Banking (ALM)</v>
          </cell>
          <cell r="K1067" t="str">
            <v>Urgent</v>
          </cell>
          <cell r="L1067" t="str">
            <v>Must be positive</v>
          </cell>
          <cell r="M1067">
            <v>-100000000000</v>
          </cell>
          <cell r="N1067">
            <v>0</v>
          </cell>
          <cell r="O1067">
            <v>-100000000000</v>
          </cell>
          <cell r="P1067">
            <v>-100000000000</v>
          </cell>
          <cell r="R1067">
            <v>0.2</v>
          </cell>
        </row>
        <row r="1068">
          <cell r="E1068" t="str">
            <v>Gross Market Risk Convexity Risk</v>
          </cell>
          <cell r="I1068" t="str">
            <v>Laar, M.W.G. van (Mark), Hong, Z. (Zhen), Lin, C. (Candice Chin-Jong)</v>
          </cell>
          <cell r="J1068" t="str">
            <v>Bank; Gross Market Risk Convexity Risk</v>
          </cell>
          <cell r="K1068" t="str">
            <v>Urgent</v>
          </cell>
          <cell r="L1068" t="str">
            <v>Must be positive</v>
          </cell>
          <cell r="M1068">
            <v>-100000000000</v>
          </cell>
          <cell r="N1068">
            <v>0</v>
          </cell>
          <cell r="O1068">
            <v>-100000000000</v>
          </cell>
          <cell r="P1068">
            <v>-100000000000</v>
          </cell>
          <cell r="R1068">
            <v>0.2</v>
          </cell>
        </row>
        <row r="1069">
          <cell r="E1069" t="str">
            <v>Gross Market Risk ING Direct</v>
          </cell>
          <cell r="I1069" t="str">
            <v>Laar, M.W.G. van (Mark), Hong, Z. (Zhen), Lin, C. (Candice Chin-Jong)</v>
          </cell>
          <cell r="J1069" t="str">
            <v>Bank; Gross Market Risk ING Direct</v>
          </cell>
          <cell r="K1069" t="str">
            <v>Urgent</v>
          </cell>
          <cell r="L1069" t="str">
            <v>Must be positive</v>
          </cell>
          <cell r="M1069">
            <v>-100000000000</v>
          </cell>
          <cell r="N1069">
            <v>0</v>
          </cell>
          <cell r="O1069">
            <v>-100000000000</v>
          </cell>
          <cell r="P1069">
            <v>-100000000000</v>
          </cell>
          <cell r="R1069">
            <v>0.2</v>
          </cell>
        </row>
        <row r="1070">
          <cell r="E1070" t="str">
            <v>Treasury/ALM/Convexity/INGD</v>
          </cell>
          <cell r="J1070" t="str">
            <v>Bank; Treasury/ALM/Convexity/INGD</v>
          </cell>
          <cell r="K1070" t="str">
            <v>Urgent</v>
          </cell>
          <cell r="L1070" t="str">
            <v>Must be positive</v>
          </cell>
          <cell r="M1070">
            <v>-100000000000</v>
          </cell>
          <cell r="N1070">
            <v>0</v>
          </cell>
          <cell r="O1070">
            <v>-100000000000</v>
          </cell>
          <cell r="P1070">
            <v>-100000000000</v>
          </cell>
          <cell r="R1070">
            <v>0.2</v>
          </cell>
        </row>
        <row r="1071">
          <cell r="E1071" t="str">
            <v>IRR on Investments</v>
          </cell>
          <cell r="I1071" t="str">
            <v>Laar, M.W.G. van (Mark), Hong, Z. (Zhen), Lin, C. (Candice Chin-Jong)</v>
          </cell>
          <cell r="J1071" t="str">
            <v>Bank; IRR on Investments</v>
          </cell>
          <cell r="K1071" t="str">
            <v>Urgent</v>
          </cell>
          <cell r="L1071" t="str">
            <v>Must be positive</v>
          </cell>
          <cell r="M1071">
            <v>-100000000000</v>
          </cell>
          <cell r="N1071">
            <v>0</v>
          </cell>
          <cell r="O1071">
            <v>-100000000000</v>
          </cell>
          <cell r="P1071">
            <v>-100000000000</v>
          </cell>
          <cell r="R1071">
            <v>0.2</v>
          </cell>
        </row>
        <row r="1072">
          <cell r="E1072" t="str">
            <v>FX ratio hedge</v>
          </cell>
          <cell r="I1072" t="str">
            <v>Laar, M.W.G. van (Mark), Hong, Z. (Zhen), Lin, C. (Candice Chin-Jong)</v>
          </cell>
          <cell r="J1072" t="str">
            <v>Bank; FX ratio hedge</v>
          </cell>
          <cell r="K1072" t="str">
            <v>Urgent</v>
          </cell>
          <cell r="L1072" t="str">
            <v>Must be positive</v>
          </cell>
          <cell r="M1072">
            <v>-100000000000</v>
          </cell>
          <cell r="N1072">
            <v>0</v>
          </cell>
          <cell r="O1072">
            <v>-100000000000</v>
          </cell>
          <cell r="P1072">
            <v>-100000000000</v>
          </cell>
          <cell r="R1072">
            <v>0.5</v>
          </cell>
        </row>
        <row r="1073">
          <cell r="E1073" t="str">
            <v>Gross Market Risk Real Estate</v>
          </cell>
          <cell r="I1073" t="str">
            <v>Laar, M.W.G. van (Mark), Hong, Z. (Zhen), Lin, C. (Candice Chin-Jong)</v>
          </cell>
          <cell r="J1073" t="str">
            <v>Bank; Gross Market Risk Real Estate</v>
          </cell>
          <cell r="K1073" t="str">
            <v>Urgent</v>
          </cell>
          <cell r="L1073" t="str">
            <v>Must be positive</v>
          </cell>
          <cell r="M1073">
            <v>-100000000000</v>
          </cell>
          <cell r="N1073">
            <v>0</v>
          </cell>
          <cell r="O1073">
            <v>-100000000000</v>
          </cell>
          <cell r="P1073">
            <v>-100000000000</v>
          </cell>
          <cell r="R1073">
            <v>0.2</v>
          </cell>
        </row>
        <row r="1074">
          <cell r="D1074" t="str">
            <v>Gross Market Risk Capital</v>
          </cell>
          <cell r="J1074" t="str">
            <v>Bank; Gross Market Risk Capital</v>
          </cell>
          <cell r="K1074" t="str">
            <v>Urgent</v>
          </cell>
          <cell r="L1074" t="str">
            <v>Must be positive</v>
          </cell>
          <cell r="M1074">
            <v>-100000000000</v>
          </cell>
          <cell r="N1074">
            <v>0</v>
          </cell>
          <cell r="O1074">
            <v>-100000000000</v>
          </cell>
          <cell r="P1074">
            <v>-100000000000</v>
          </cell>
          <cell r="R1074">
            <v>0.2</v>
          </cell>
          <cell r="W1074">
            <v>3314.2</v>
          </cell>
        </row>
        <row r="1075">
          <cell r="E1075" t="str">
            <v>Gross Business Risk Capital - Expense risk</v>
          </cell>
          <cell r="I1075" t="str">
            <v>Drost, J.C. (Jenny), R:\RIA_new\EC bank\Business risk\aanlevering Pieter</v>
          </cell>
          <cell r="R1075">
            <v>0.2</v>
          </cell>
        </row>
        <row r="1076">
          <cell r="E1076" t="str">
            <v>Gross Business Risk Capital - Client Behavioural risk</v>
          </cell>
          <cell r="I1076" t="str">
            <v>Drost, J.C. (Jenny), R:\RIA_new\EC bank\Business risk\aanlevering Pieter</v>
          </cell>
          <cell r="R1076">
            <v>0.2</v>
          </cell>
        </row>
        <row r="1077">
          <cell r="E1077" t="str">
            <v>Gross Business Risk Capital - Intra BR diversification</v>
          </cell>
          <cell r="R1077">
            <v>0.2</v>
          </cell>
        </row>
        <row r="1078">
          <cell r="D1078" t="str">
            <v>Gross Business Risk Capital</v>
          </cell>
          <cell r="I1078" t="str">
            <v>MIS Raroc (see EC_Bank_Retrieve.xls)</v>
          </cell>
          <cell r="J1078" t="str">
            <v>Bank; Gross Business Risk Capital</v>
          </cell>
          <cell r="K1078" t="str">
            <v>Urgent</v>
          </cell>
          <cell r="L1078" t="str">
            <v>Must be positive</v>
          </cell>
          <cell r="M1078">
            <v>-100000000000</v>
          </cell>
          <cell r="N1078">
            <v>0</v>
          </cell>
          <cell r="O1078">
            <v>-100000000000</v>
          </cell>
          <cell r="P1078">
            <v>-100000000000</v>
          </cell>
          <cell r="R1078">
            <v>0.2</v>
          </cell>
          <cell r="W1078">
            <v>2824.6</v>
          </cell>
        </row>
        <row r="1079">
          <cell r="D1079" t="str">
            <v>Gross Operational Risk Capital</v>
          </cell>
          <cell r="I1079" t="str">
            <v>MIS Raroc (see EC_Bank_Retrieve.xls)</v>
          </cell>
          <cell r="J1079" t="str">
            <v>Bank; Gross Operational Risk Capital</v>
          </cell>
          <cell r="K1079" t="str">
            <v>Urgent</v>
          </cell>
          <cell r="L1079" t="str">
            <v>Must be positive</v>
          </cell>
          <cell r="M1079">
            <v>-100000000000</v>
          </cell>
          <cell r="N1079">
            <v>0</v>
          </cell>
          <cell r="O1079">
            <v>-100000000000</v>
          </cell>
          <cell r="P1079">
            <v>-100000000000</v>
          </cell>
          <cell r="R1079">
            <v>0.2</v>
          </cell>
          <cell r="W1079">
            <v>4263.1000000000004</v>
          </cell>
        </row>
        <row r="1080">
          <cell r="C1080" t="str">
            <v>Total Gross Capital</v>
          </cell>
          <cell r="J1080" t="str">
            <v>Bank; Total Gross Capital</v>
          </cell>
          <cell r="K1080" t="str">
            <v>Urgent</v>
          </cell>
          <cell r="L1080" t="str">
            <v>No restriction</v>
          </cell>
          <cell r="M1080">
            <v>0</v>
          </cell>
          <cell r="N1080">
            <v>0</v>
          </cell>
          <cell r="O1080">
            <v>-100000000000</v>
          </cell>
          <cell r="P1080">
            <v>-100000000000</v>
          </cell>
          <cell r="R1080">
            <v>0.2</v>
          </cell>
          <cell r="W1080">
            <v>17909.400000000001</v>
          </cell>
          <cell r="X1080">
            <v>0</v>
          </cell>
          <cell r="Y1080">
            <v>0</v>
          </cell>
          <cell r="Z1080">
            <v>0</v>
          </cell>
        </row>
        <row r="1081">
          <cell r="D1081" t="str">
            <v>Net Credit Risk Capital</v>
          </cell>
          <cell r="I1081" t="str">
            <v>MIS Raroc (see EC_Bank_Retrieve.xls)</v>
          </cell>
          <cell r="J1081" t="str">
            <v>Bank; Net Credit Risk Capital</v>
          </cell>
          <cell r="K1081" t="str">
            <v>Urgent</v>
          </cell>
          <cell r="L1081" t="str">
            <v>Must be positive</v>
          </cell>
          <cell r="M1081">
            <v>-100000000000</v>
          </cell>
          <cell r="N1081">
            <v>0</v>
          </cell>
          <cell r="O1081">
            <v>-100000000000</v>
          </cell>
          <cell r="P1081">
            <v>-100000000000</v>
          </cell>
          <cell r="R1081">
            <v>0.2</v>
          </cell>
          <cell r="W1081">
            <v>6453.8</v>
          </cell>
        </row>
        <row r="1082">
          <cell r="D1082" t="str">
            <v>Net Transfer Risk Capital</v>
          </cell>
          <cell r="I1082" t="str">
            <v>MIS Raroc (see EC_Bank_Retrieve.xls)</v>
          </cell>
          <cell r="J1082" t="str">
            <v>Bank; Net Transfer Risk Capital</v>
          </cell>
          <cell r="K1082" t="str">
            <v>Urgent</v>
          </cell>
          <cell r="L1082" t="str">
            <v>Must be positive</v>
          </cell>
          <cell r="M1082">
            <v>-100000000000</v>
          </cell>
          <cell r="N1082">
            <v>0</v>
          </cell>
          <cell r="O1082">
            <v>-100000000000</v>
          </cell>
          <cell r="P1082">
            <v>-100000000000</v>
          </cell>
          <cell r="R1082">
            <v>0.2</v>
          </cell>
          <cell r="W1082">
            <v>1053.7</v>
          </cell>
        </row>
        <row r="1083">
          <cell r="D1083" t="str">
            <v>Net Market Risk Capital</v>
          </cell>
          <cell r="I1083" t="str">
            <v>MIS Raroc (see EC_Bank_Retrieve.xls)</v>
          </cell>
          <cell r="J1083" t="str">
            <v>Bank; Net Market Risk Capital</v>
          </cell>
          <cell r="K1083" t="str">
            <v>Urgent</v>
          </cell>
          <cell r="L1083" t="str">
            <v>Must be positive</v>
          </cell>
          <cell r="M1083">
            <v>-100000000000</v>
          </cell>
          <cell r="N1083">
            <v>0</v>
          </cell>
          <cell r="O1083">
            <v>-100000000000</v>
          </cell>
          <cell r="P1083">
            <v>-100000000000</v>
          </cell>
          <cell r="R1083">
            <v>0.2</v>
          </cell>
          <cell r="W1083">
            <v>3314.2</v>
          </cell>
        </row>
        <row r="1084">
          <cell r="D1084" t="str">
            <v>Net Business Risk Capital</v>
          </cell>
          <cell r="I1084" t="str">
            <v>MIS Raroc (see EC_Bank_Retrieve.xls)</v>
          </cell>
          <cell r="J1084" t="str">
            <v>Bank; Net Business Risk Capital</v>
          </cell>
          <cell r="K1084" t="str">
            <v>Urgent</v>
          </cell>
          <cell r="L1084" t="str">
            <v>Must be positive</v>
          </cell>
          <cell r="M1084">
            <v>-100000000000</v>
          </cell>
          <cell r="N1084">
            <v>0</v>
          </cell>
          <cell r="O1084">
            <v>-100000000000</v>
          </cell>
          <cell r="P1084">
            <v>-100000000000</v>
          </cell>
          <cell r="R1084">
            <v>0.2</v>
          </cell>
          <cell r="W1084">
            <v>2824.6</v>
          </cell>
        </row>
        <row r="1085">
          <cell r="D1085" t="str">
            <v>Net Operational Risk Capital</v>
          </cell>
          <cell r="I1085" t="str">
            <v>MIS Raroc (see EC_Bank_Retrieve.xls)</v>
          </cell>
          <cell r="J1085" t="str">
            <v>Bank; Net Operational Risk Capital</v>
          </cell>
          <cell r="K1085" t="str">
            <v>Urgent</v>
          </cell>
          <cell r="L1085" t="str">
            <v>Must be positive</v>
          </cell>
          <cell r="M1085">
            <v>-100000000000</v>
          </cell>
          <cell r="N1085">
            <v>0</v>
          </cell>
          <cell r="O1085">
            <v>-100000000000</v>
          </cell>
          <cell r="P1085">
            <v>-100000000000</v>
          </cell>
          <cell r="R1085">
            <v>0.2</v>
          </cell>
          <cell r="W1085">
            <v>1619.9780000000001</v>
          </cell>
        </row>
        <row r="1086">
          <cell r="D1086" t="str">
            <v>Diversification between risk types</v>
          </cell>
          <cell r="J1086" t="str">
            <v>Bank; Diversification between risk types</v>
          </cell>
          <cell r="K1086" t="str">
            <v>Less urgent</v>
          </cell>
          <cell r="L1086" t="str">
            <v>Must be positive</v>
          </cell>
          <cell r="M1086">
            <v>-100000000000</v>
          </cell>
          <cell r="N1086">
            <v>-1E-8</v>
          </cell>
          <cell r="O1086">
            <v>0</v>
          </cell>
          <cell r="P1086">
            <v>0</v>
          </cell>
          <cell r="R1086">
            <v>0.2</v>
          </cell>
          <cell r="W1086">
            <v>-2643.1219999999994</v>
          </cell>
        </row>
        <row r="1087">
          <cell r="D1087" t="str">
            <v>Diversification Credit Risk Capital</v>
          </cell>
          <cell r="J1087" t="str">
            <v>Bank; Diversification Credit Risk Capital</v>
          </cell>
          <cell r="K1087" t="str">
            <v>Less urgent</v>
          </cell>
          <cell r="L1087" t="str">
            <v>Must be positive</v>
          </cell>
          <cell r="M1087">
            <v>-100000000000</v>
          </cell>
          <cell r="N1087">
            <v>-1E-8</v>
          </cell>
          <cell r="O1087">
            <v>0</v>
          </cell>
          <cell r="P1087">
            <v>0</v>
          </cell>
          <cell r="R1087">
            <v>0.2</v>
          </cell>
          <cell r="W1087">
            <v>0</v>
          </cell>
        </row>
        <row r="1088">
          <cell r="D1088" t="str">
            <v>Diversification Transfer Risk Capital</v>
          </cell>
          <cell r="J1088" t="str">
            <v>Bank; Diversification Transfer Risk Capital</v>
          </cell>
          <cell r="K1088" t="str">
            <v>Less urgent</v>
          </cell>
          <cell r="L1088" t="str">
            <v>Must be positive</v>
          </cell>
          <cell r="M1088">
            <v>-100000000000</v>
          </cell>
          <cell r="N1088">
            <v>-1E-8</v>
          </cell>
          <cell r="O1088">
            <v>0</v>
          </cell>
          <cell r="P1088">
            <v>0</v>
          </cell>
          <cell r="R1088">
            <v>0.2</v>
          </cell>
          <cell r="W1088">
            <v>0</v>
          </cell>
        </row>
        <row r="1089">
          <cell r="D1089" t="str">
            <v>Diversification Market Risk Capital</v>
          </cell>
          <cell r="J1089" t="str">
            <v>Bank; Diversification Market Risk Capital</v>
          </cell>
          <cell r="K1089" t="str">
            <v>Less urgent</v>
          </cell>
          <cell r="L1089" t="str">
            <v>Must be positive</v>
          </cell>
          <cell r="M1089">
            <v>-100000000000</v>
          </cell>
          <cell r="N1089">
            <v>-1E-8</v>
          </cell>
          <cell r="O1089">
            <v>0</v>
          </cell>
          <cell r="P1089">
            <v>0</v>
          </cell>
          <cell r="R1089">
            <v>0.2</v>
          </cell>
          <cell r="W1089">
            <v>0</v>
          </cell>
        </row>
        <row r="1090">
          <cell r="D1090" t="str">
            <v>Diversification Business Risk Capital</v>
          </cell>
          <cell r="J1090" t="str">
            <v>Bank; Diversification Business Risk Capital</v>
          </cell>
          <cell r="K1090" t="str">
            <v>Less urgent</v>
          </cell>
          <cell r="L1090" t="str">
            <v>Must be positive</v>
          </cell>
          <cell r="M1090">
            <v>-100000000000</v>
          </cell>
          <cell r="N1090">
            <v>-1E-8</v>
          </cell>
          <cell r="O1090">
            <v>0</v>
          </cell>
          <cell r="P1090">
            <v>0</v>
          </cell>
          <cell r="R1090">
            <v>0.2</v>
          </cell>
          <cell r="W1090">
            <v>0</v>
          </cell>
        </row>
        <row r="1091">
          <cell r="D1091" t="str">
            <v>Diversification Operational Risk Capital</v>
          </cell>
          <cell r="J1091" t="str">
            <v>Bank; Diversification Operational Risk Capital</v>
          </cell>
          <cell r="K1091" t="str">
            <v>Less urgent</v>
          </cell>
          <cell r="L1091" t="str">
            <v>Must be positive</v>
          </cell>
          <cell r="M1091">
            <v>-100000000000</v>
          </cell>
          <cell r="N1091">
            <v>-1E-8</v>
          </cell>
          <cell r="O1091">
            <v>0</v>
          </cell>
          <cell r="P1091">
            <v>0</v>
          </cell>
          <cell r="R1091">
            <v>0.2</v>
          </cell>
          <cell r="W1091">
            <v>-0.62</v>
          </cell>
        </row>
        <row r="1092">
          <cell r="D1092" t="str">
            <v>Diversification Total</v>
          </cell>
          <cell r="J1092" t="str">
            <v>Bank; Diversification Total</v>
          </cell>
          <cell r="K1092" t="str">
            <v>Less urgent</v>
          </cell>
          <cell r="L1092" t="str">
            <v>Must be positive</v>
          </cell>
          <cell r="M1092">
            <v>-100000000000</v>
          </cell>
          <cell r="N1092">
            <v>-1E-8</v>
          </cell>
          <cell r="O1092">
            <v>0</v>
          </cell>
          <cell r="P1092">
            <v>0</v>
          </cell>
          <cell r="R1092">
            <v>0.2</v>
          </cell>
          <cell r="W1092">
            <v>-0.14758294526896487</v>
          </cell>
        </row>
        <row r="1093">
          <cell r="D1093" t="str">
            <v>Additional from acqdiv</v>
          </cell>
          <cell r="J1093" t="str">
            <v>Bank; Additional from acqdiv</v>
          </cell>
          <cell r="K1093" t="str">
            <v>Less urgent</v>
          </cell>
          <cell r="L1093" t="str">
            <v>Must be positive</v>
          </cell>
          <cell r="M1093">
            <v>-100000000000</v>
          </cell>
          <cell r="N1093">
            <v>-1E-8</v>
          </cell>
          <cell r="O1093">
            <v>0</v>
          </cell>
          <cell r="P1093">
            <v>0</v>
          </cell>
          <cell r="R1093">
            <v>0.2</v>
          </cell>
        </row>
        <row r="1094">
          <cell r="C1094" t="str">
            <v>Total Economic Capital Bank</v>
          </cell>
          <cell r="J1094" t="str">
            <v>Bank; Total Economic Capital Bank</v>
          </cell>
          <cell r="K1094" t="str">
            <v>Less urgent</v>
          </cell>
          <cell r="L1094" t="str">
            <v>No restriction</v>
          </cell>
          <cell r="M1094">
            <v>-100000000000</v>
          </cell>
          <cell r="N1094">
            <v>-100000000000</v>
          </cell>
          <cell r="O1094">
            <v>0</v>
          </cell>
          <cell r="P1094">
            <v>0</v>
          </cell>
          <cell r="R1094">
            <v>0.2</v>
          </cell>
          <cell r="W1094">
            <v>15266.278000000002</v>
          </cell>
        </row>
        <row r="1095">
          <cell r="C1095" t="str">
            <v>KMV</v>
          </cell>
          <cell r="J1095" t="str">
            <v>Bank; KMV</v>
          </cell>
          <cell r="K1095" t="str">
            <v>Less urgent</v>
          </cell>
          <cell r="L1095" t="str">
            <v>Must be positive</v>
          </cell>
          <cell r="M1095">
            <v>-100000000000</v>
          </cell>
          <cell r="N1095">
            <v>-1E-8</v>
          </cell>
          <cell r="O1095">
            <v>0</v>
          </cell>
          <cell r="P1095">
            <v>0</v>
          </cell>
          <cell r="R1095">
            <v>0.2</v>
          </cell>
          <cell r="W1095">
            <v>5413.9849826675145</v>
          </cell>
        </row>
        <row r="1096">
          <cell r="C1096" t="str">
            <v>Total Economic Capital Bank, incl KMV</v>
          </cell>
          <cell r="J1096" t="str">
            <v>Bank; Total Economic Capital Bank, incl KMV</v>
          </cell>
          <cell r="K1096" t="str">
            <v>Less urgent</v>
          </cell>
          <cell r="L1096" t="str">
            <v>No restriction</v>
          </cell>
          <cell r="M1096">
            <v>-100000000000</v>
          </cell>
          <cell r="N1096">
            <v>-100000000000</v>
          </cell>
          <cell r="O1096">
            <v>0</v>
          </cell>
          <cell r="P1096">
            <v>0</v>
          </cell>
          <cell r="R1096">
            <v>0.2</v>
          </cell>
          <cell r="W1096">
            <v>20680.262982667518</v>
          </cell>
        </row>
        <row r="1097">
          <cell r="C1097" t="str">
            <v>diversification</v>
          </cell>
          <cell r="J1097" t="str">
            <v>Bank; diversification</v>
          </cell>
          <cell r="R1097">
            <v>0.2</v>
          </cell>
        </row>
        <row r="1098">
          <cell r="C1098" t="str">
            <v>AA&gt;A scaling factors</v>
          </cell>
          <cell r="J1098" t="str">
            <v>Bank; AA&gt;A scaling factors</v>
          </cell>
          <cell r="K1098" t="str">
            <v>Less urgent</v>
          </cell>
          <cell r="L1098" t="str">
            <v>Must be positive</v>
          </cell>
          <cell r="M1098">
            <v>-100000000000</v>
          </cell>
          <cell r="N1098">
            <v>-1E-8</v>
          </cell>
          <cell r="O1098">
            <v>0</v>
          </cell>
          <cell r="P1098">
            <v>0</v>
          </cell>
          <cell r="R1098">
            <v>0.2</v>
          </cell>
        </row>
        <row r="1099">
          <cell r="D1099" t="str">
            <v>Gross Credit Risk Capital</v>
          </cell>
          <cell r="I1099" t="str">
            <v>van der Kamp, G. (Gerrit Jan Bertus)</v>
          </cell>
          <cell r="J1099" t="str">
            <v>Bank; Gross Credit Risk Capital</v>
          </cell>
          <cell r="K1099" t="str">
            <v>Urgent</v>
          </cell>
          <cell r="L1099" t="str">
            <v>Must be positive</v>
          </cell>
          <cell r="M1099">
            <v>-100000000000</v>
          </cell>
          <cell r="N1099">
            <v>0</v>
          </cell>
          <cell r="O1099">
            <v>-100000000000</v>
          </cell>
          <cell r="P1099">
            <v>-100000000000</v>
          </cell>
          <cell r="R1099">
            <v>0.2</v>
          </cell>
        </row>
        <row r="1100">
          <cell r="D1100" t="str">
            <v>Gross Market Risk Capital</v>
          </cell>
          <cell r="I1100">
            <v>0.93912998079997401</v>
          </cell>
          <cell r="J1100" t="str">
            <v>Bank; Gross Market Risk Capital</v>
          </cell>
          <cell r="K1100" t="str">
            <v>Urgent</v>
          </cell>
          <cell r="L1100" t="str">
            <v>Must be positive</v>
          </cell>
          <cell r="M1100">
            <v>-100000000000</v>
          </cell>
          <cell r="N1100">
            <v>0</v>
          </cell>
          <cell r="O1100">
            <v>-100000000000</v>
          </cell>
          <cell r="P1100">
            <v>-100000000000</v>
          </cell>
          <cell r="R1100">
            <v>0.2</v>
          </cell>
        </row>
        <row r="1101">
          <cell r="D1101" t="str">
            <v>Gross Transfer Risk Capital</v>
          </cell>
          <cell r="I1101">
            <v>1</v>
          </cell>
          <cell r="J1101" t="str">
            <v>Bank; Gross Transfer Risk Capital</v>
          </cell>
          <cell r="K1101" t="str">
            <v>Urgent</v>
          </cell>
          <cell r="L1101" t="str">
            <v>Must be positive</v>
          </cell>
          <cell r="M1101">
            <v>-100000000000</v>
          </cell>
          <cell r="N1101">
            <v>0</v>
          </cell>
          <cell r="O1101">
            <v>-100000000000</v>
          </cell>
          <cell r="P1101">
            <v>-100000000000</v>
          </cell>
          <cell r="R1101">
            <v>0.2</v>
          </cell>
        </row>
        <row r="1102">
          <cell r="D1102" t="str">
            <v>Gross Business Risk Capital</v>
          </cell>
          <cell r="I1102">
            <v>0.93912998079997401</v>
          </cell>
          <cell r="J1102" t="str">
            <v>Bank; Gross Business Risk Capital</v>
          </cell>
          <cell r="K1102" t="str">
            <v>Urgent</v>
          </cell>
          <cell r="L1102" t="str">
            <v>Must be positive</v>
          </cell>
          <cell r="M1102">
            <v>-100000000000</v>
          </cell>
          <cell r="N1102">
            <v>0</v>
          </cell>
          <cell r="O1102">
            <v>-100000000000</v>
          </cell>
          <cell r="P1102">
            <v>-100000000000</v>
          </cell>
          <cell r="R1102">
            <v>0.2</v>
          </cell>
        </row>
        <row r="1103">
          <cell r="D1103" t="str">
            <v>Gross Operational Risk Capital</v>
          </cell>
          <cell r="I1103" t="str">
            <v>Marnix vd Ploeg / Eelco van Dijk (CORM)</v>
          </cell>
          <cell r="J1103" t="str">
            <v>Bank; Gross Operational Risk Capital</v>
          </cell>
          <cell r="K1103" t="str">
            <v>Urgent</v>
          </cell>
          <cell r="L1103" t="str">
            <v>Must be positive</v>
          </cell>
          <cell r="M1103">
            <v>-100000000000</v>
          </cell>
          <cell r="N1103">
            <v>0</v>
          </cell>
          <cell r="O1103">
            <v>-100000000000</v>
          </cell>
          <cell r="P1103">
            <v>-100000000000</v>
          </cell>
          <cell r="R1103">
            <v>0.2</v>
          </cell>
        </row>
        <row r="1104">
          <cell r="D1104" t="str">
            <v>diversification effect</v>
          </cell>
          <cell r="J1104" t="str">
            <v>Bank; diversification effect</v>
          </cell>
          <cell r="R1104">
            <v>0.2</v>
          </cell>
        </row>
        <row r="1105">
          <cell r="C1105" t="str">
            <v>Gross Economic Capital scaled</v>
          </cell>
          <cell r="J1105" t="str">
            <v>Bank; Gross Economic Capital scaled</v>
          </cell>
          <cell r="K1105" t="str">
            <v>Less urgent</v>
          </cell>
          <cell r="L1105" t="str">
            <v>Must be positive</v>
          </cell>
          <cell r="M1105">
            <v>-100000000000</v>
          </cell>
          <cell r="N1105">
            <v>-1E-8</v>
          </cell>
          <cell r="O1105">
            <v>0</v>
          </cell>
          <cell r="P1105">
            <v>0</v>
          </cell>
          <cell r="R1105">
            <v>0.2</v>
          </cell>
        </row>
        <row r="1106">
          <cell r="D1106" t="str">
            <v>Gross Credit Risk Capital scaled</v>
          </cell>
          <cell r="J1106" t="str">
            <v>Bank; Gross Credit Risk Capital scaled</v>
          </cell>
          <cell r="K1106" t="str">
            <v>Less urgent</v>
          </cell>
          <cell r="L1106" t="str">
            <v>Must be positive</v>
          </cell>
          <cell r="M1106">
            <v>-100000000000</v>
          </cell>
          <cell r="N1106">
            <v>-1E-8</v>
          </cell>
          <cell r="O1106">
            <v>0</v>
          </cell>
          <cell r="P1106">
            <v>0</v>
          </cell>
          <cell r="R1106">
            <v>0.2</v>
          </cell>
        </row>
        <row r="1107">
          <cell r="D1107" t="str">
            <v>Gross Market Risk Capital scaled</v>
          </cell>
          <cell r="J1107" t="str">
            <v>Bank; Gross Market Risk Capital scaled</v>
          </cell>
          <cell r="K1107" t="str">
            <v>Less urgent</v>
          </cell>
          <cell r="L1107" t="str">
            <v>Must be positive</v>
          </cell>
          <cell r="M1107">
            <v>-100000000000</v>
          </cell>
          <cell r="N1107">
            <v>-1E-8</v>
          </cell>
          <cell r="O1107">
            <v>0</v>
          </cell>
          <cell r="P1107">
            <v>0</v>
          </cell>
          <cell r="R1107">
            <v>0.2</v>
          </cell>
        </row>
        <row r="1108">
          <cell r="D1108" t="str">
            <v>Gross Transfer Risk Capital scaled</v>
          </cell>
          <cell r="J1108" t="str">
            <v>Bank; Gross Transfer Risk Capital scaled</v>
          </cell>
          <cell r="K1108" t="str">
            <v>Less urgent</v>
          </cell>
          <cell r="L1108" t="str">
            <v>Must be positive</v>
          </cell>
          <cell r="M1108">
            <v>-100000000000</v>
          </cell>
          <cell r="N1108">
            <v>-1E-8</v>
          </cell>
          <cell r="O1108">
            <v>0</v>
          </cell>
          <cell r="P1108">
            <v>0</v>
          </cell>
          <cell r="R1108">
            <v>0.2</v>
          </cell>
        </row>
        <row r="1109">
          <cell r="D1109" t="str">
            <v>Gross Business Risk Capital scaled</v>
          </cell>
          <cell r="J1109" t="str">
            <v>Bank; Gross Business Risk Capital scaled</v>
          </cell>
          <cell r="K1109" t="str">
            <v>Less urgent</v>
          </cell>
          <cell r="L1109" t="str">
            <v>Must be positive</v>
          </cell>
          <cell r="M1109">
            <v>-100000000000</v>
          </cell>
          <cell r="N1109">
            <v>-1E-8</v>
          </cell>
          <cell r="O1109">
            <v>0</v>
          </cell>
          <cell r="P1109">
            <v>0</v>
          </cell>
          <cell r="R1109">
            <v>0.2</v>
          </cell>
        </row>
        <row r="1110">
          <cell r="D1110" t="str">
            <v>Gross Operational Risk Capital scaled</v>
          </cell>
          <cell r="J1110" t="str">
            <v>Bank; Gross Operational Risk Capital scaled</v>
          </cell>
          <cell r="K1110" t="str">
            <v>Less urgent</v>
          </cell>
          <cell r="L1110" t="str">
            <v>Must be positive</v>
          </cell>
          <cell r="M1110">
            <v>-100000000000</v>
          </cell>
          <cell r="N1110">
            <v>-1E-8</v>
          </cell>
          <cell r="O1110">
            <v>0</v>
          </cell>
          <cell r="P1110">
            <v>0</v>
          </cell>
          <cell r="R1110">
            <v>0.2</v>
          </cell>
        </row>
        <row r="1111">
          <cell r="D1111" t="str">
            <v>diversification effect</v>
          </cell>
          <cell r="J1111" t="str">
            <v>Bank; diversification effect</v>
          </cell>
          <cell r="R1111">
            <v>0.2</v>
          </cell>
        </row>
        <row r="1112">
          <cell r="C1112" t="str">
            <v>total</v>
          </cell>
          <cell r="J1112" t="str">
            <v>Bank; total</v>
          </cell>
          <cell r="K1112" t="str">
            <v>Less urgent</v>
          </cell>
          <cell r="L1112" t="str">
            <v>Must be positive</v>
          </cell>
          <cell r="M1112">
            <v>-100000000000</v>
          </cell>
          <cell r="N1112">
            <v>-1E-8</v>
          </cell>
          <cell r="O1112">
            <v>0</v>
          </cell>
          <cell r="P1112">
            <v>0</v>
          </cell>
          <cell r="R1112">
            <v>0.2</v>
          </cell>
        </row>
        <row r="1113">
          <cell r="C1113" t="str">
            <v>Net Economic Capital scaled</v>
          </cell>
          <cell r="J1113" t="str">
            <v>Bank; Net Economic Capital scaled</v>
          </cell>
          <cell r="K1113" t="str">
            <v>Less urgent</v>
          </cell>
          <cell r="L1113" t="str">
            <v>Must be positive</v>
          </cell>
          <cell r="M1113">
            <v>-100000000000</v>
          </cell>
          <cell r="N1113">
            <v>-1E-8</v>
          </cell>
          <cell r="O1113">
            <v>0</v>
          </cell>
          <cell r="P1113">
            <v>0</v>
          </cell>
          <cell r="R1113">
            <v>0.2</v>
          </cell>
        </row>
        <row r="1114">
          <cell r="D1114" t="str">
            <v>Net Credit Risk Capital scaled</v>
          </cell>
          <cell r="J1114" t="str">
            <v>Bank; Net Credit Risk Capital scaled</v>
          </cell>
          <cell r="K1114" t="str">
            <v>Less urgent</v>
          </cell>
          <cell r="L1114" t="str">
            <v>Must be positive</v>
          </cell>
          <cell r="M1114">
            <v>-100000000000</v>
          </cell>
          <cell r="N1114">
            <v>-1E-8</v>
          </cell>
          <cell r="O1114">
            <v>0</v>
          </cell>
          <cell r="P1114">
            <v>0</v>
          </cell>
          <cell r="R1114">
            <v>0.2</v>
          </cell>
        </row>
        <row r="1115">
          <cell r="D1115" t="str">
            <v>Net Market Risk Capital scaled</v>
          </cell>
          <cell r="J1115" t="str">
            <v>Bank; Net Market Risk Capital scaled</v>
          </cell>
          <cell r="K1115" t="str">
            <v>Less urgent</v>
          </cell>
          <cell r="L1115" t="str">
            <v>Must be positive</v>
          </cell>
          <cell r="M1115">
            <v>-100000000000</v>
          </cell>
          <cell r="N1115">
            <v>-1E-8</v>
          </cell>
          <cell r="O1115">
            <v>0</v>
          </cell>
          <cell r="P1115">
            <v>0</v>
          </cell>
          <cell r="R1115">
            <v>0.2</v>
          </cell>
        </row>
        <row r="1116">
          <cell r="D1116" t="str">
            <v>Net Transfer Risk Capital scaled</v>
          </cell>
          <cell r="J1116" t="str">
            <v>Bank; Net Transfer Risk Capital scaled</v>
          </cell>
          <cell r="K1116" t="str">
            <v>Less urgent</v>
          </cell>
          <cell r="L1116" t="str">
            <v>Must be positive</v>
          </cell>
          <cell r="M1116">
            <v>-100000000000</v>
          </cell>
          <cell r="N1116">
            <v>-1E-8</v>
          </cell>
          <cell r="O1116">
            <v>0</v>
          </cell>
          <cell r="P1116">
            <v>0</v>
          </cell>
          <cell r="R1116">
            <v>0.2</v>
          </cell>
        </row>
        <row r="1117">
          <cell r="D1117" t="str">
            <v>Net Business Risk Capital scaled</v>
          </cell>
          <cell r="J1117" t="str">
            <v>Bank; Net Business Risk Capital scaled</v>
          </cell>
          <cell r="K1117" t="str">
            <v>Less urgent</v>
          </cell>
          <cell r="L1117" t="str">
            <v>Must be positive</v>
          </cell>
          <cell r="M1117">
            <v>-100000000000</v>
          </cell>
          <cell r="N1117">
            <v>-1E-8</v>
          </cell>
          <cell r="O1117">
            <v>0</v>
          </cell>
          <cell r="P1117">
            <v>0</v>
          </cell>
          <cell r="R1117">
            <v>0.2</v>
          </cell>
        </row>
        <row r="1118">
          <cell r="D1118" t="str">
            <v>Net Operational Risk Capital scaled</v>
          </cell>
          <cell r="J1118" t="str">
            <v>Bank; Net Operational Risk Capital scaled</v>
          </cell>
          <cell r="K1118" t="str">
            <v>Less urgent</v>
          </cell>
          <cell r="L1118" t="str">
            <v>Must be positive</v>
          </cell>
          <cell r="M1118">
            <v>-100000000000</v>
          </cell>
          <cell r="N1118">
            <v>-1E-8</v>
          </cell>
          <cell r="O1118">
            <v>0</v>
          </cell>
          <cell r="P1118">
            <v>0</v>
          </cell>
          <cell r="R1118">
            <v>0.2</v>
          </cell>
        </row>
        <row r="1119">
          <cell r="C1119" t="str">
            <v>Total Net Economic Capital Bank scaled to single-A</v>
          </cell>
          <cell r="J1119" t="str">
            <v>Bank; Total Net Economic Capital Bank scaled to single-A</v>
          </cell>
          <cell r="K1119" t="str">
            <v>Less urgent</v>
          </cell>
          <cell r="L1119" t="str">
            <v>Must be positive</v>
          </cell>
          <cell r="M1119">
            <v>-100000000000</v>
          </cell>
          <cell r="N1119">
            <v>-1E-8</v>
          </cell>
          <cell r="O1119">
            <v>0</v>
          </cell>
          <cell r="P1119">
            <v>0</v>
          </cell>
          <cell r="R1119">
            <v>0.2</v>
          </cell>
        </row>
        <row r="1120">
          <cell r="C1120" t="str">
            <v>Regulatory DNB add-ons</v>
          </cell>
          <cell r="R1120">
            <v>0.2</v>
          </cell>
        </row>
        <row r="1121">
          <cell r="D1121" t="str">
            <v>Tango</v>
          </cell>
          <cell r="I1121" t="str">
            <v>DNB SREP 2007</v>
          </cell>
          <cell r="K1121" t="str">
            <v>Less urgent</v>
          </cell>
          <cell r="L1121" t="str">
            <v>No restriction</v>
          </cell>
          <cell r="M1121">
            <v>-100000000000</v>
          </cell>
          <cell r="N1121">
            <v>-100000000000</v>
          </cell>
          <cell r="O1121">
            <v>0</v>
          </cell>
          <cell r="P1121">
            <v>0</v>
          </cell>
          <cell r="R1121">
            <v>0.2</v>
          </cell>
        </row>
        <row r="1122">
          <cell r="D1122" t="str">
            <v>Pensions</v>
          </cell>
          <cell r="I1122" t="str">
            <v>DNB SREP 2007</v>
          </cell>
          <cell r="K1122" t="str">
            <v>Less urgent</v>
          </cell>
          <cell r="L1122" t="str">
            <v>No restriction</v>
          </cell>
          <cell r="M1122">
            <v>-100000000000</v>
          </cell>
          <cell r="N1122">
            <v>-100000000000</v>
          </cell>
          <cell r="O1122">
            <v>0</v>
          </cell>
          <cell r="P1122">
            <v>0</v>
          </cell>
          <cell r="R1122">
            <v>0.2</v>
          </cell>
        </row>
        <row r="1123">
          <cell r="D1123" t="str">
            <v>exposures to securitisations</v>
          </cell>
          <cell r="I1123" t="str">
            <v>DNB SREP 2010</v>
          </cell>
          <cell r="K1123" t="str">
            <v>Less urgent</v>
          </cell>
          <cell r="L1123" t="str">
            <v>No restriction</v>
          </cell>
          <cell r="M1123">
            <v>-100000000000</v>
          </cell>
          <cell r="N1123">
            <v>-100000000000</v>
          </cell>
          <cell r="O1123">
            <v>0</v>
          </cell>
          <cell r="P1123">
            <v>0</v>
          </cell>
          <cell r="R1123">
            <v>0.2</v>
          </cell>
        </row>
        <row r="1124">
          <cell r="D1124" t="str">
            <v>tool for active CRM</v>
          </cell>
          <cell r="I1124" t="str">
            <v>DNB SREP 2010</v>
          </cell>
          <cell r="K1124" t="str">
            <v>Less urgent</v>
          </cell>
          <cell r="L1124" t="str">
            <v>No restriction</v>
          </cell>
          <cell r="M1124">
            <v>-100000000000</v>
          </cell>
          <cell r="N1124">
            <v>-100000000000</v>
          </cell>
          <cell r="O1124">
            <v>0</v>
          </cell>
          <cell r="P1124">
            <v>0</v>
          </cell>
          <cell r="R1124">
            <v>0.2</v>
          </cell>
        </row>
        <row r="1125">
          <cell r="D1125" t="str">
            <v>pillar 2 process</v>
          </cell>
          <cell r="I1125" t="str">
            <v>DNB SREP 2010-2012</v>
          </cell>
          <cell r="K1125" t="str">
            <v>Less urgent</v>
          </cell>
          <cell r="L1125" t="str">
            <v>Must be positive</v>
          </cell>
          <cell r="M1125">
            <v>-100000000000</v>
          </cell>
          <cell r="N1125">
            <v>-1E-8</v>
          </cell>
          <cell r="O1125">
            <v>0</v>
          </cell>
          <cell r="P1125">
            <v>0</v>
          </cell>
          <cell r="R1125">
            <v>0.2</v>
          </cell>
        </row>
        <row r="1126">
          <cell r="E1126" t="str">
            <v>using &lt;1Y PDs</v>
          </cell>
          <cell r="I1126" t="str">
            <v>DNB SREP 2011</v>
          </cell>
          <cell r="K1126" t="str">
            <v>Less urgent</v>
          </cell>
          <cell r="L1126" t="str">
            <v>No restriction</v>
          </cell>
          <cell r="M1126">
            <v>-100000000000</v>
          </cell>
          <cell r="N1126">
            <v>-100000000000</v>
          </cell>
          <cell r="O1126">
            <v>0</v>
          </cell>
          <cell r="P1126">
            <v>0</v>
          </cell>
          <cell r="R1126">
            <v>0.2</v>
          </cell>
        </row>
        <row r="1127">
          <cell r="E1127" t="str">
            <v>single name concentration</v>
          </cell>
          <cell r="I1127" t="str">
            <v>DNB SREP 2011</v>
          </cell>
          <cell r="K1127" t="str">
            <v>Less urgent</v>
          </cell>
          <cell r="L1127" t="str">
            <v>No restriction</v>
          </cell>
          <cell r="M1127">
            <v>-100000000000</v>
          </cell>
          <cell r="N1127">
            <v>-100000000000</v>
          </cell>
          <cell r="O1127">
            <v>0</v>
          </cell>
          <cell r="P1127">
            <v>0</v>
          </cell>
          <cell r="R1127">
            <v>0.2</v>
          </cell>
        </row>
        <row r="1128">
          <cell r="F1128" t="str">
            <v>not using downturn LGDs (mortgages)</v>
          </cell>
          <cell r="I1128" t="str">
            <v>DNB SREP 2011</v>
          </cell>
          <cell r="K1128" t="str">
            <v>Less urgent</v>
          </cell>
          <cell r="L1128" t="str">
            <v>No restriction</v>
          </cell>
          <cell r="M1128">
            <v>-100000000000</v>
          </cell>
          <cell r="N1128">
            <v>-100000000000</v>
          </cell>
          <cell r="O1128">
            <v>0</v>
          </cell>
          <cell r="P1128">
            <v>0</v>
          </cell>
          <cell r="R1128">
            <v>0.2</v>
          </cell>
        </row>
        <row r="1129">
          <cell r="F1129" t="str">
            <v>not using downturn LGDs (FIs + Govs) +incr. correlation</v>
          </cell>
          <cell r="I1129" t="str">
            <v>DNB SREP 2011</v>
          </cell>
          <cell r="K1129" t="str">
            <v>Less urgent</v>
          </cell>
          <cell r="L1129" t="str">
            <v>No restriction</v>
          </cell>
          <cell r="M1129">
            <v>-100000000000</v>
          </cell>
          <cell r="N1129">
            <v>-100000000000</v>
          </cell>
          <cell r="O1129">
            <v>0</v>
          </cell>
          <cell r="P1129">
            <v>0</v>
          </cell>
          <cell r="R1129">
            <v>0.2</v>
          </cell>
        </row>
        <row r="1130">
          <cell r="E1130" t="str">
            <v>not using downturn LGDs (total)</v>
          </cell>
          <cell r="I1130" t="str">
            <v>DNB SREP 2010</v>
          </cell>
          <cell r="K1130" t="str">
            <v>Less urgent</v>
          </cell>
          <cell r="L1130" t="str">
            <v>No restriction</v>
          </cell>
          <cell r="M1130">
            <v>-100000000000</v>
          </cell>
          <cell r="N1130">
            <v>-100000000000</v>
          </cell>
          <cell r="O1130">
            <v>0</v>
          </cell>
          <cell r="P1130">
            <v>0</v>
          </cell>
          <cell r="R1130">
            <v>0.2</v>
          </cell>
        </row>
        <row r="1131">
          <cell r="D1131" t="str">
            <v>credit risk (total)</v>
          </cell>
          <cell r="I1131" t="str">
            <v>DNB SREP 2012</v>
          </cell>
          <cell r="K1131" t="str">
            <v>Less urgent</v>
          </cell>
          <cell r="L1131" t="str">
            <v>No restriction</v>
          </cell>
          <cell r="M1131">
            <v>-100000000000</v>
          </cell>
          <cell r="N1131">
            <v>-100000000000</v>
          </cell>
          <cell r="O1131">
            <v>0</v>
          </cell>
          <cell r="P1131">
            <v>0</v>
          </cell>
          <cell r="R1131">
            <v>0.2</v>
          </cell>
        </row>
        <row r="1132">
          <cell r="D1132" t="str">
            <v>local ALM mismatches (Euro breakup)</v>
          </cell>
          <cell r="I1132" t="str">
            <v>DNB SREP 2011-2013/14</v>
          </cell>
          <cell r="K1132" t="str">
            <v>Less urgent</v>
          </cell>
          <cell r="L1132" t="str">
            <v>Must be positive</v>
          </cell>
          <cell r="M1132">
            <v>-100000000000</v>
          </cell>
          <cell r="N1132">
            <v>-1E-8</v>
          </cell>
          <cell r="O1132">
            <v>0</v>
          </cell>
          <cell r="P1132">
            <v>0</v>
          </cell>
          <cell r="R1132">
            <v>0.2</v>
          </cell>
        </row>
        <row r="1133">
          <cell r="D1133" t="str">
            <v>real estate</v>
          </cell>
          <cell r="I1133" t="str">
            <v>DNB SREP 2012</v>
          </cell>
          <cell r="K1133" t="str">
            <v>Less urgent</v>
          </cell>
          <cell r="L1133" t="str">
            <v>Must be positive</v>
          </cell>
          <cell r="M1133">
            <v>-100000000000</v>
          </cell>
          <cell r="N1133">
            <v>-1E-8</v>
          </cell>
          <cell r="O1133">
            <v>0</v>
          </cell>
          <cell r="P1133">
            <v>0</v>
          </cell>
          <cell r="R1133">
            <v>0.2</v>
          </cell>
        </row>
        <row r="1134">
          <cell r="D1134" t="str">
            <v>CVA/CCP</v>
          </cell>
          <cell r="I1134" t="str">
            <v>DNB SREP 2012</v>
          </cell>
          <cell r="K1134" t="str">
            <v>Less urgent</v>
          </cell>
          <cell r="L1134" t="str">
            <v>Must be positive</v>
          </cell>
          <cell r="M1134">
            <v>-100000000000</v>
          </cell>
          <cell r="N1134">
            <v>-1E-8</v>
          </cell>
          <cell r="O1134">
            <v>0</v>
          </cell>
          <cell r="P1134">
            <v>0</v>
          </cell>
          <cell r="R1134">
            <v>0.2</v>
          </cell>
        </row>
        <row r="1135">
          <cell r="D1135" t="str">
            <v>sVaR</v>
          </cell>
          <cell r="I1135" t="str">
            <v>DNB SREP 2012</v>
          </cell>
          <cell r="K1135" t="str">
            <v>Less urgent</v>
          </cell>
          <cell r="L1135" t="str">
            <v>Must be positive</v>
          </cell>
          <cell r="M1135">
            <v>-100000000000</v>
          </cell>
          <cell r="N1135">
            <v>-1E-8</v>
          </cell>
          <cell r="O1135">
            <v>0</v>
          </cell>
          <cell r="P1135">
            <v>0</v>
          </cell>
          <cell r="R1135">
            <v>0.2</v>
          </cell>
        </row>
        <row r="1136">
          <cell r="D1136" t="str">
            <v>business risk volume and margin risk current activities</v>
          </cell>
          <cell r="I1136" t="str">
            <v>DNB SREP 2012-2013/14</v>
          </cell>
          <cell r="K1136" t="str">
            <v>Less urgent</v>
          </cell>
          <cell r="L1136" t="str">
            <v>Must be positive</v>
          </cell>
          <cell r="M1136">
            <v>-100000000000</v>
          </cell>
          <cell r="N1136">
            <v>-1E-8</v>
          </cell>
          <cell r="O1136">
            <v>0</v>
          </cell>
          <cell r="P1136">
            <v>0</v>
          </cell>
          <cell r="R1136">
            <v>0.2</v>
          </cell>
        </row>
        <row r="1137">
          <cell r="D1137" t="str">
            <v>diversification</v>
          </cell>
          <cell r="I1137" t="str">
            <v>DNB SREP 2012-2013/14</v>
          </cell>
          <cell r="K1137" t="str">
            <v>Less urgent</v>
          </cell>
          <cell r="L1137" t="str">
            <v>Must be positive</v>
          </cell>
          <cell r="M1137">
            <v>-100000000000</v>
          </cell>
          <cell r="N1137">
            <v>-1E-8</v>
          </cell>
          <cell r="O1137">
            <v>0</v>
          </cell>
          <cell r="P1137">
            <v>0</v>
          </cell>
          <cell r="R1137">
            <v>0.2</v>
          </cell>
        </row>
        <row r="1138">
          <cell r="D1138" t="str">
            <v>SME</v>
          </cell>
          <cell r="I1138" t="str">
            <v>DNB SREP 2013/14</v>
          </cell>
          <cell r="K1138" t="str">
            <v>Less urgent</v>
          </cell>
          <cell r="L1138" t="str">
            <v>Must be positive</v>
          </cell>
          <cell r="M1138">
            <v>-100000000000</v>
          </cell>
          <cell r="N1138">
            <v>-1E-8</v>
          </cell>
          <cell r="O1138">
            <v>0</v>
          </cell>
          <cell r="P1138">
            <v>0</v>
          </cell>
          <cell r="R1138">
            <v>0.2</v>
          </cell>
        </row>
        <row r="1139">
          <cell r="D1139" t="str">
            <v>modeling risk trading books</v>
          </cell>
          <cell r="I1139" t="str">
            <v>DNB SREP 2013/14</v>
          </cell>
          <cell r="K1139" t="str">
            <v>Less urgent</v>
          </cell>
          <cell r="L1139" t="str">
            <v>Must be positive</v>
          </cell>
          <cell r="M1139">
            <v>-100000000000</v>
          </cell>
          <cell r="N1139">
            <v>-1E-8</v>
          </cell>
          <cell r="O1139">
            <v>0</v>
          </cell>
          <cell r="P1139">
            <v>0</v>
          </cell>
          <cell r="R1139">
            <v>0.2</v>
          </cell>
        </row>
        <row r="1140">
          <cell r="D1140" t="str">
            <v>stress testing governance</v>
          </cell>
          <cell r="I1140" t="str">
            <v>DNB SREP 2013/14</v>
          </cell>
          <cell r="K1140" t="str">
            <v>Less urgent</v>
          </cell>
          <cell r="L1140" t="str">
            <v>Must be positive</v>
          </cell>
          <cell r="M1140">
            <v>-100000000000</v>
          </cell>
          <cell r="N1140">
            <v>-1E-8</v>
          </cell>
          <cell r="O1140">
            <v>0</v>
          </cell>
          <cell r="P1140">
            <v>0</v>
          </cell>
          <cell r="R1140">
            <v>0.2</v>
          </cell>
        </row>
        <row r="1141">
          <cell r="E1141" t="str">
            <v>include stress scenario 3</v>
          </cell>
          <cell r="I1141">
            <v>0</v>
          </cell>
          <cell r="R1141">
            <v>0.2</v>
          </cell>
        </row>
        <row r="1142">
          <cell r="F1142" t="str">
            <v>total tier ratio DNB</v>
          </cell>
          <cell r="I1142" t="str">
            <v>DNB SREP 2012: (EC+add-on)/RWA</v>
          </cell>
        </row>
        <row r="1143">
          <cell r="F1143" t="str">
            <v>required ratio in stress scenario 4</v>
          </cell>
          <cell r="I1143">
            <v>0</v>
          </cell>
        </row>
        <row r="1144">
          <cell r="E1144" t="str">
            <v>include stress scenario 4</v>
          </cell>
        </row>
        <row r="1145">
          <cell r="D1145" t="str">
            <v>include stress scenario</v>
          </cell>
        </row>
        <row r="1146">
          <cell r="C1146" t="str">
            <v>Total regulatory add-on</v>
          </cell>
          <cell r="J1146" t="str">
            <v>Bank; Total regulatory add-on</v>
          </cell>
          <cell r="R1146">
            <v>0.2</v>
          </cell>
        </row>
        <row r="1147">
          <cell r="C1147" t="str">
            <v>idem as % of RWA</v>
          </cell>
          <cell r="J1147" t="str">
            <v>Bank; idem as % of RWA</v>
          </cell>
          <cell r="R1147">
            <v>0.2</v>
          </cell>
        </row>
        <row r="1148">
          <cell r="C1148" t="str">
            <v>SREP capital (Pillar 2 requirement)</v>
          </cell>
          <cell r="J1148" t="str">
            <v>Bank; SREP capital (Pillar 2 requirement)</v>
          </cell>
          <cell r="R1148">
            <v>0.2</v>
          </cell>
        </row>
        <row r="1149">
          <cell r="C1149" t="str">
            <v>Required total capital, based on Pillar 1</v>
          </cell>
          <cell r="I1149">
            <v>0.08</v>
          </cell>
          <cell r="S1149">
            <v>15941.149520000001</v>
          </cell>
          <cell r="T1149">
            <v>17589.47408</v>
          </cell>
          <cell r="U1149">
            <v>19180.88</v>
          </cell>
          <cell r="V1149">
            <v>19126.84448</v>
          </cell>
          <cell r="W1149">
            <v>19453.906800000001</v>
          </cell>
          <cell r="X1149">
            <v>20380.711120000004</v>
          </cell>
          <cell r="Y1149">
            <v>20245.359920000003</v>
          </cell>
          <cell r="Z1149">
            <v>20598.658639999998</v>
          </cell>
        </row>
        <row r="1150">
          <cell r="C1150" t="str">
            <v>Required CET1 ratio</v>
          </cell>
          <cell r="I1150" t="str">
            <v>DNB SREP letter</v>
          </cell>
        </row>
        <row r="1151">
          <cell r="C1151" t="str">
            <v>Required total capital ratio</v>
          </cell>
          <cell r="I1151" t="str">
            <v>DNB SREP letter</v>
          </cell>
        </row>
        <row r="1152">
          <cell r="C1152" t="str">
            <v>Required total capital, based on SREP letter</v>
          </cell>
          <cell r="I1152">
            <v>0.08</v>
          </cell>
        </row>
        <row r="1153">
          <cell r="C1153" t="str">
            <v>SREP adequacy ratio</v>
          </cell>
          <cell r="I1153">
            <v>1</v>
          </cell>
          <cell r="J1153" t="str">
            <v>Bank; SREP adequacy ratio</v>
          </cell>
          <cell r="R1153">
            <v>0.2</v>
          </cell>
        </row>
        <row r="1154">
          <cell r="D1154" t="str">
            <v>IFRS Equity, ING Bank</v>
          </cell>
          <cell r="J1154" t="str">
            <v>Bank; IFRS Equity, ING Bank</v>
          </cell>
          <cell r="K1154" t="str">
            <v>Less urgent</v>
          </cell>
          <cell r="L1154" t="str">
            <v>No restriction</v>
          </cell>
          <cell r="M1154">
            <v>-100000000000</v>
          </cell>
          <cell r="N1154">
            <v>-100000000000</v>
          </cell>
          <cell r="O1154">
            <v>0</v>
          </cell>
          <cell r="P1154">
            <v>0</v>
          </cell>
          <cell r="R1154">
            <v>0.2</v>
          </cell>
        </row>
        <row r="1155">
          <cell r="D1155" t="str">
            <v>minorities</v>
          </cell>
          <cell r="J1155" t="str">
            <v>Bank; minorities</v>
          </cell>
          <cell r="K1155" t="str">
            <v>Less urgent</v>
          </cell>
          <cell r="L1155" t="str">
            <v>No restriction</v>
          </cell>
          <cell r="M1155">
            <v>-100000000000</v>
          </cell>
          <cell r="N1155">
            <v>-100000000000</v>
          </cell>
          <cell r="O1155">
            <v>0</v>
          </cell>
          <cell r="P1155">
            <v>0</v>
          </cell>
          <cell r="R1155">
            <v>0.2</v>
          </cell>
        </row>
        <row r="1156">
          <cell r="D1156" t="str">
            <v>IFRS adjustments</v>
          </cell>
          <cell r="J1156" t="str">
            <v>Bank; IFRS adjustments</v>
          </cell>
          <cell r="K1156" t="str">
            <v>Less urgent</v>
          </cell>
          <cell r="L1156" t="str">
            <v>No restriction</v>
          </cell>
          <cell r="M1156">
            <v>-100000000000</v>
          </cell>
          <cell r="N1156">
            <v>-100000000000</v>
          </cell>
          <cell r="O1156">
            <v>0</v>
          </cell>
          <cell r="P1156">
            <v>0</v>
          </cell>
          <cell r="R1156">
            <v>0.2</v>
          </cell>
        </row>
        <row r="1157">
          <cell r="D1157" t="str">
            <v>difference Expected Loss -/- Loan Loss Provisions</v>
          </cell>
          <cell r="I1157" t="str">
            <v>no longer deducted as of 2008Q3</v>
          </cell>
          <cell r="J1157" t="str">
            <v>Bank; difference Expected Loss -/- Loan Loss Provisions</v>
          </cell>
          <cell r="K1157" t="str">
            <v>Less urgent</v>
          </cell>
          <cell r="L1157" t="str">
            <v>No restriction</v>
          </cell>
          <cell r="M1157">
            <v>-100000000000</v>
          </cell>
          <cell r="N1157">
            <v>-100000000000</v>
          </cell>
          <cell r="O1157">
            <v>0</v>
          </cell>
          <cell r="P1157">
            <v>0</v>
          </cell>
          <cell r="R1157">
            <v>0.2</v>
          </cell>
        </row>
        <row r="1158">
          <cell r="D1158" t="str">
            <v>Government securities</v>
          </cell>
          <cell r="J1158" t="str">
            <v>Bank; Government securities</v>
          </cell>
          <cell r="R1158">
            <v>0.2</v>
          </cell>
        </row>
        <row r="1159">
          <cell r="D1159" t="str">
            <v>Hybrid capital</v>
          </cell>
          <cell r="J1159" t="str">
            <v>Bank; Hybrid capital</v>
          </cell>
          <cell r="R1159">
            <v>0.2</v>
          </cell>
        </row>
        <row r="1160">
          <cell r="D1160" t="str">
            <v>Additional from acqdiv</v>
          </cell>
          <cell r="J1160" t="str">
            <v>Bank; Additional from acqdiv</v>
          </cell>
          <cell r="K1160" t="str">
            <v>Less urgent</v>
          </cell>
          <cell r="L1160" t="str">
            <v>Must be positive</v>
          </cell>
          <cell r="M1160">
            <v>-100000000000</v>
          </cell>
          <cell r="N1160">
            <v>-1E-8</v>
          </cell>
          <cell r="O1160">
            <v>0</v>
          </cell>
          <cell r="P1160">
            <v>0</v>
          </cell>
          <cell r="R1160">
            <v>0.2</v>
          </cell>
        </row>
        <row r="1161">
          <cell r="C1161" t="str">
            <v>Total Available Financial Resources</v>
          </cell>
          <cell r="I1161" t="str">
            <v>in use as of 31/12/2007</v>
          </cell>
          <cell r="J1161" t="str">
            <v>Bank; Total Available Financial Resources</v>
          </cell>
          <cell r="R1161">
            <v>0.2</v>
          </cell>
        </row>
        <row r="1163">
          <cell r="C1163" t="str">
            <v>90% of BIS capital</v>
          </cell>
          <cell r="I1163">
            <v>0.9</v>
          </cell>
          <cell r="S1163">
            <v>18611.100000000002</v>
          </cell>
          <cell r="T1163">
            <v>21273.3</v>
          </cell>
          <cell r="U1163">
            <v>22597.200000000001</v>
          </cell>
          <cell r="V1163">
            <v>22400.100000000002</v>
          </cell>
          <cell r="W1163">
            <v>23139.9</v>
          </cell>
          <cell r="X1163">
            <v>23094</v>
          </cell>
          <cell r="Y1163">
            <v>23366.7</v>
          </cell>
          <cell r="Z1163">
            <v>23871.600000000002</v>
          </cell>
        </row>
        <row r="1164">
          <cell r="R1164">
            <v>0.2</v>
          </cell>
        </row>
        <row r="1165">
          <cell r="C1165" t="str">
            <v>AFR/EC ratio</v>
          </cell>
          <cell r="I1165">
            <v>1</v>
          </cell>
          <cell r="J1165" t="str">
            <v>Bank; AFR/EC ratio</v>
          </cell>
          <cell r="K1165" t="str">
            <v>Less urgent</v>
          </cell>
          <cell r="L1165" t="str">
            <v>No restriction</v>
          </cell>
          <cell r="M1165">
            <v>-100000000000</v>
          </cell>
          <cell r="N1165">
            <v>-100000000000</v>
          </cell>
          <cell r="O1165">
            <v>0</v>
          </cell>
          <cell r="P1165">
            <v>0</v>
          </cell>
          <cell r="R1165">
            <v>0.2</v>
          </cell>
          <cell r="W1165">
            <v>0.82605332506252716</v>
          </cell>
        </row>
        <row r="1166">
          <cell r="C1166" t="str">
            <v>Core Tier 1/EC ratio (CT1/EC)</v>
          </cell>
          <cell r="J1166" t="str">
            <v>Bank; Core Tier 1/EC ratio (CT1/EC)</v>
          </cell>
          <cell r="K1166" t="str">
            <v>Less urgent</v>
          </cell>
          <cell r="L1166" t="str">
            <v>No restriction</v>
          </cell>
          <cell r="M1166">
            <v>-100000000000</v>
          </cell>
          <cell r="N1166">
            <v>-100000000000</v>
          </cell>
          <cell r="O1166">
            <v>0</v>
          </cell>
          <cell r="P1166">
            <v>0</v>
          </cell>
          <cell r="R1166">
            <v>0.2</v>
          </cell>
          <cell r="W1166">
            <v>0.91322119562580739</v>
          </cell>
        </row>
        <row r="1167">
          <cell r="K1167" t="str">
            <v>Less urgent</v>
          </cell>
          <cell r="L1167" t="str">
            <v>No restriction</v>
          </cell>
          <cell r="M1167">
            <v>-100000000000</v>
          </cell>
          <cell r="N1167">
            <v>-100000000000</v>
          </cell>
          <cell r="O1167">
            <v>0</v>
          </cell>
          <cell r="P1167">
            <v>0</v>
          </cell>
          <cell r="R1167">
            <v>0.2</v>
          </cell>
        </row>
        <row r="1168">
          <cell r="A1168" t="str">
            <v>I</v>
          </cell>
          <cell r="B1168" t="str">
            <v>INSURANCE</v>
          </cell>
          <cell r="K1168" t="str">
            <v>Less urgent</v>
          </cell>
          <cell r="L1168" t="str">
            <v>No restriction</v>
          </cell>
          <cell r="M1168">
            <v>-100000000000</v>
          </cell>
          <cell r="N1168">
            <v>-100000000000</v>
          </cell>
          <cell r="O1168">
            <v>0</v>
          </cell>
          <cell r="P1168">
            <v>0</v>
          </cell>
          <cell r="R1168">
            <v>0.2</v>
          </cell>
        </row>
        <row r="1169">
          <cell r="E1169" t="str">
            <v>Market Risk</v>
          </cell>
          <cell r="I1169" t="str">
            <v>EC reports CIRM, table 1</v>
          </cell>
          <cell r="J1169" t="str">
            <v>Insurance; Market Risk</v>
          </cell>
          <cell r="K1169" t="str">
            <v>Less urgent</v>
          </cell>
          <cell r="L1169" t="str">
            <v>Must be positive</v>
          </cell>
          <cell r="M1169">
            <v>-100000000000</v>
          </cell>
          <cell r="N1169">
            <v>-1E-8</v>
          </cell>
          <cell r="O1169">
            <v>0</v>
          </cell>
          <cell r="P1169">
            <v>0</v>
          </cell>
          <cell r="R1169">
            <v>0.2</v>
          </cell>
        </row>
        <row r="1170">
          <cell r="E1170" t="str">
            <v>Insurance Risk</v>
          </cell>
          <cell r="I1170" t="str">
            <v>EC reports CIRM, table 1</v>
          </cell>
          <cell r="J1170" t="str">
            <v>Insurance; Insurance Risk</v>
          </cell>
          <cell r="K1170" t="str">
            <v>Less urgent</v>
          </cell>
          <cell r="L1170" t="str">
            <v>Must be positive</v>
          </cell>
          <cell r="M1170">
            <v>-100000000000</v>
          </cell>
          <cell r="N1170">
            <v>-1E-8</v>
          </cell>
          <cell r="O1170">
            <v>0</v>
          </cell>
          <cell r="P1170">
            <v>0</v>
          </cell>
          <cell r="R1170">
            <v>0.2</v>
          </cell>
        </row>
        <row r="1171">
          <cell r="E1171" t="str">
            <v>Credit &amp; Transfer Risk</v>
          </cell>
          <cell r="I1171" t="str">
            <v>EC reports CIRM, table 1</v>
          </cell>
          <cell r="J1171" t="str">
            <v>Insurance; Credit &amp; Transfer Risk</v>
          </cell>
          <cell r="K1171" t="str">
            <v>Less urgent</v>
          </cell>
          <cell r="L1171" t="str">
            <v>Must be positive</v>
          </cell>
          <cell r="M1171">
            <v>-100000000000</v>
          </cell>
          <cell r="N1171">
            <v>-1E-8</v>
          </cell>
          <cell r="O1171">
            <v>0</v>
          </cell>
          <cell r="P1171">
            <v>0</v>
          </cell>
          <cell r="R1171">
            <v>0.2</v>
          </cell>
        </row>
        <row r="1172">
          <cell r="E1172" t="str">
            <v>Business Risk</v>
          </cell>
          <cell r="I1172" t="str">
            <v>EC reports CIRM, table 1</v>
          </cell>
          <cell r="J1172" t="str">
            <v>Insurance; Business Risk</v>
          </cell>
          <cell r="K1172" t="str">
            <v>Less urgent</v>
          </cell>
          <cell r="L1172" t="str">
            <v>Must be positive</v>
          </cell>
          <cell r="M1172">
            <v>-100000000000</v>
          </cell>
          <cell r="N1172">
            <v>-1E-8</v>
          </cell>
          <cell r="O1172">
            <v>0</v>
          </cell>
          <cell r="P1172">
            <v>0</v>
          </cell>
          <cell r="R1172">
            <v>0.2</v>
          </cell>
        </row>
        <row r="1173">
          <cell r="E1173" t="str">
            <v>Operational Risk</v>
          </cell>
          <cell r="I1173" t="str">
            <v>EC reports CIRM, table 1</v>
          </cell>
          <cell r="J1173" t="str">
            <v>Insurance; Operational Risk</v>
          </cell>
          <cell r="K1173" t="str">
            <v>Less urgent</v>
          </cell>
          <cell r="L1173" t="str">
            <v>Must be positive</v>
          </cell>
          <cell r="M1173">
            <v>-100000000000</v>
          </cell>
          <cell r="N1173">
            <v>-1E-8</v>
          </cell>
          <cell r="O1173">
            <v>0</v>
          </cell>
          <cell r="P1173">
            <v>0</v>
          </cell>
          <cell r="R1173">
            <v>0.2</v>
          </cell>
        </row>
        <row r="1174">
          <cell r="E1174" t="str">
            <v>Unmodeled Business</v>
          </cell>
          <cell r="I1174" t="str">
            <v>EC reports CIRM, table 1</v>
          </cell>
          <cell r="J1174" t="str">
            <v>Insurance; Unmodeled Business</v>
          </cell>
          <cell r="K1174" t="str">
            <v>Less urgent</v>
          </cell>
          <cell r="L1174" t="str">
            <v>Must be positive</v>
          </cell>
          <cell r="M1174">
            <v>-100000000000</v>
          </cell>
          <cell r="N1174">
            <v>-1E-8</v>
          </cell>
          <cell r="O1174">
            <v>0</v>
          </cell>
          <cell r="P1174">
            <v>0</v>
          </cell>
          <cell r="R1174">
            <v>0.2</v>
          </cell>
        </row>
        <row r="1175">
          <cell r="D1175" t="str">
            <v>Total Economic Capital Insurance</v>
          </cell>
          <cell r="J1175" t="str">
            <v>Insurance; Total Economic Capital Insurance</v>
          </cell>
          <cell r="K1175" t="str">
            <v>Less urgent</v>
          </cell>
          <cell r="L1175" t="str">
            <v>No restriction</v>
          </cell>
          <cell r="M1175">
            <v>-100000000000</v>
          </cell>
          <cell r="N1175">
            <v>-100000000000</v>
          </cell>
          <cell r="O1175">
            <v>0</v>
          </cell>
          <cell r="P1175">
            <v>0</v>
          </cell>
          <cell r="R1175">
            <v>0.2</v>
          </cell>
        </row>
        <row r="1176">
          <cell r="D1176" t="str">
            <v>Non Insurance/ non modeled Entities</v>
          </cell>
          <cell r="I1176" t="str">
            <v>EC reports CIRM, free surplus</v>
          </cell>
          <cell r="J1176" t="str">
            <v>Insurance; Non Insurance/ non modeled Entities</v>
          </cell>
          <cell r="K1176" t="str">
            <v>Less urgent</v>
          </cell>
          <cell r="L1176" t="str">
            <v>Must be positive</v>
          </cell>
          <cell r="M1176">
            <v>-100000000000</v>
          </cell>
          <cell r="N1176">
            <v>-1E-8</v>
          </cell>
          <cell r="O1176">
            <v>0</v>
          </cell>
          <cell r="P1176">
            <v>0</v>
          </cell>
          <cell r="R1176">
            <v>0.2</v>
          </cell>
        </row>
        <row r="1177">
          <cell r="D1177" t="str">
            <v>EC on Free Assets</v>
          </cell>
          <cell r="I1177" t="str">
            <v>EC reports CIRM, free surplus</v>
          </cell>
          <cell r="J1177" t="str">
            <v>Insurance; EC on Free Assets</v>
          </cell>
          <cell r="K1177" t="str">
            <v>Less urgent</v>
          </cell>
          <cell r="L1177" t="str">
            <v>Must be negative</v>
          </cell>
          <cell r="M1177">
            <v>1E-8</v>
          </cell>
          <cell r="N1177">
            <v>100000000000</v>
          </cell>
          <cell r="O1177">
            <v>0</v>
          </cell>
          <cell r="P1177">
            <v>0</v>
          </cell>
          <cell r="R1177">
            <v>0.2</v>
          </cell>
        </row>
        <row r="1178">
          <cell r="D1178" t="str">
            <v>EC - Employee Pensions</v>
          </cell>
          <cell r="I1178" t="str">
            <v>EC reports CIRM, free surplus</v>
          </cell>
          <cell r="J1178" t="str">
            <v>Insurance; EC - Employee Pensions</v>
          </cell>
          <cell r="K1178" t="str">
            <v>Less urgent</v>
          </cell>
          <cell r="L1178" t="str">
            <v>Must be positive</v>
          </cell>
          <cell r="M1178">
            <v>-100000000000</v>
          </cell>
          <cell r="N1178">
            <v>-1E-8</v>
          </cell>
          <cell r="O1178">
            <v>0</v>
          </cell>
          <cell r="P1178">
            <v>0</v>
          </cell>
          <cell r="R1178">
            <v>0.2</v>
          </cell>
        </row>
        <row r="1179">
          <cell r="D1179" t="str">
            <v>Additional from acqdiv</v>
          </cell>
          <cell r="J1179" t="str">
            <v>Insurance; Additional from acqdiv</v>
          </cell>
          <cell r="K1179" t="str">
            <v>Less urgent</v>
          </cell>
          <cell r="L1179" t="str">
            <v>Must be positive</v>
          </cell>
          <cell r="M1179">
            <v>-100000000000</v>
          </cell>
          <cell r="N1179">
            <v>-1E-8</v>
          </cell>
          <cell r="O1179">
            <v>0</v>
          </cell>
          <cell r="P1179">
            <v>0</v>
          </cell>
          <cell r="R1179">
            <v>0.2</v>
          </cell>
        </row>
        <row r="1180">
          <cell r="C1180" t="str">
            <v>Total Required Economic Capital</v>
          </cell>
          <cell r="I1180" t="str">
            <v>EC reports CIRM, free surplus</v>
          </cell>
          <cell r="J1180" t="str">
            <v>Insurance; Total Required Economic Capital</v>
          </cell>
          <cell r="K1180" t="str">
            <v>Less urgent</v>
          </cell>
          <cell r="L1180" t="str">
            <v>No restriction</v>
          </cell>
          <cell r="M1180">
            <v>-100000000000</v>
          </cell>
          <cell r="N1180">
            <v>-100000000000</v>
          </cell>
          <cell r="O1180">
            <v>0</v>
          </cell>
          <cell r="P1180">
            <v>0</v>
          </cell>
          <cell r="R1180">
            <v>0.2</v>
          </cell>
        </row>
        <row r="1181">
          <cell r="D1181" t="str">
            <v>Shareholders Equity, ING Insurance</v>
          </cell>
          <cell r="J1181" t="str">
            <v>Insurance; Shareholders Equity, ING Insurance</v>
          </cell>
          <cell r="K1181" t="str">
            <v>Less urgent</v>
          </cell>
          <cell r="L1181" t="str">
            <v>Must be positive</v>
          </cell>
          <cell r="M1181">
            <v>-100000000000</v>
          </cell>
          <cell r="N1181">
            <v>-1E-8</v>
          </cell>
          <cell r="O1181">
            <v>0</v>
          </cell>
          <cell r="P1181">
            <v>0</v>
          </cell>
          <cell r="R1181">
            <v>0.2</v>
          </cell>
        </row>
        <row r="1182">
          <cell r="D1182" t="str">
            <v>Government securities</v>
          </cell>
          <cell r="J1182" t="str">
            <v>Insurance; Government securities</v>
          </cell>
          <cell r="K1182" t="str">
            <v>Less urgent</v>
          </cell>
          <cell r="L1182" t="str">
            <v>Must be positive</v>
          </cell>
          <cell r="M1182">
            <v>-100000000000</v>
          </cell>
          <cell r="N1182">
            <v>-1E-8</v>
          </cell>
          <cell r="O1182">
            <v>0</v>
          </cell>
          <cell r="P1182">
            <v>0</v>
          </cell>
          <cell r="R1182">
            <v>0.2</v>
          </cell>
        </row>
        <row r="1183">
          <cell r="D1183" t="str">
            <v>Disregard DTL/DTA on IFRS basis</v>
          </cell>
          <cell r="I1183" t="str">
            <v>EC reports CIRM, free surplus</v>
          </cell>
          <cell r="J1183" t="str">
            <v>Insurance; Disregard DTL/DTA on IFRS basis</v>
          </cell>
          <cell r="K1183" t="str">
            <v>Less urgent</v>
          </cell>
          <cell r="L1183" t="str">
            <v>Must be positive</v>
          </cell>
          <cell r="M1183">
            <v>-100000000000</v>
          </cell>
          <cell r="N1183">
            <v>-1E-8</v>
          </cell>
          <cell r="O1183">
            <v>0</v>
          </cell>
          <cell r="P1183">
            <v>0</v>
          </cell>
          <cell r="R1183">
            <v>0.2</v>
          </cell>
        </row>
        <row r="1184">
          <cell r="D1184" t="str">
            <v>Subordinated Debt</v>
          </cell>
          <cell r="I1184" t="str">
            <v>EC reports CIRM, free surplus</v>
          </cell>
          <cell r="J1184" t="str">
            <v>Insurance; Subordinated Debt</v>
          </cell>
          <cell r="K1184" t="str">
            <v>Less urgent</v>
          </cell>
          <cell r="L1184" t="str">
            <v>Must be positive</v>
          </cell>
          <cell r="M1184">
            <v>-100000000000</v>
          </cell>
          <cell r="N1184">
            <v>-1E-8</v>
          </cell>
          <cell r="O1184">
            <v>0</v>
          </cell>
          <cell r="P1184">
            <v>0</v>
          </cell>
          <cell r="R1184">
            <v>0.2</v>
          </cell>
        </row>
        <row r="1185">
          <cell r="D1185" t="str">
            <v>MtM adjustment (after tax)</v>
          </cell>
          <cell r="J1185" t="str">
            <v>Insurance; MtM adjustment (after tax)</v>
          </cell>
          <cell r="K1185" t="str">
            <v>Less urgent</v>
          </cell>
          <cell r="L1185" t="str">
            <v>Probably positive</v>
          </cell>
          <cell r="M1185">
            <v>-100000000000</v>
          </cell>
          <cell r="N1185">
            <v>-100000000000</v>
          </cell>
          <cell r="O1185">
            <v>-100000000000</v>
          </cell>
          <cell r="P1185">
            <v>0</v>
          </cell>
          <cell r="R1185">
            <v>0.2</v>
          </cell>
        </row>
        <row r="1186">
          <cell r="D1186" t="str">
            <v>Remove Deferred Tax Liability</v>
          </cell>
          <cell r="J1186" t="str">
            <v>Insurance; Remove Deferred Tax Liability</v>
          </cell>
          <cell r="K1186" t="str">
            <v>Less urgent</v>
          </cell>
          <cell r="L1186" t="str">
            <v>Probably positive</v>
          </cell>
          <cell r="M1186">
            <v>-100000000000</v>
          </cell>
          <cell r="N1186">
            <v>-100000000000</v>
          </cell>
          <cell r="O1186">
            <v>-100000000000</v>
          </cell>
          <cell r="P1186">
            <v>0</v>
          </cell>
          <cell r="R1186">
            <v>0.2</v>
          </cell>
        </row>
        <row r="1187">
          <cell r="D1187" t="str">
            <v>Fair Value adjustment</v>
          </cell>
          <cell r="I1187" t="str">
            <v>EC reports CIRM, free surplus</v>
          </cell>
          <cell r="J1187" t="str">
            <v>Insurance; Fair Value adjustment</v>
          </cell>
          <cell r="K1187" t="str">
            <v>Less urgent</v>
          </cell>
          <cell r="L1187" t="str">
            <v>Probably positive</v>
          </cell>
          <cell r="M1187">
            <v>-100000000000</v>
          </cell>
          <cell r="N1187">
            <v>-100000000000</v>
          </cell>
          <cell r="O1187">
            <v>-100000000000</v>
          </cell>
          <cell r="P1187">
            <v>0</v>
          </cell>
          <cell r="R1187">
            <v>0.2</v>
          </cell>
        </row>
        <row r="1188">
          <cell r="D1188" t="str">
            <v>Adjustment for illiquidity</v>
          </cell>
          <cell r="I1188" t="str">
            <v>EC reports CIRM, free surplus</v>
          </cell>
          <cell r="J1188" t="str">
            <v>Insurance; Adjustment for illiquidity</v>
          </cell>
          <cell r="K1188" t="str">
            <v>Less urgent</v>
          </cell>
          <cell r="L1188" t="str">
            <v>Probably positive</v>
          </cell>
          <cell r="M1188">
            <v>-100000000000</v>
          </cell>
          <cell r="N1188">
            <v>-100000000000</v>
          </cell>
          <cell r="O1188">
            <v>-100000000000</v>
          </cell>
          <cell r="P1188">
            <v>0</v>
          </cell>
          <cell r="R1188">
            <v>0.2</v>
          </cell>
        </row>
        <row r="1189">
          <cell r="D1189" t="str">
            <v>Additional from acqdiv</v>
          </cell>
          <cell r="J1189" t="str">
            <v>Insurance; Additional from acqdiv</v>
          </cell>
          <cell r="K1189" t="str">
            <v>Less urgent</v>
          </cell>
          <cell r="L1189" t="str">
            <v>No restriction</v>
          </cell>
          <cell r="M1189">
            <v>-100000000000</v>
          </cell>
          <cell r="N1189">
            <v>-100000000000</v>
          </cell>
          <cell r="O1189">
            <v>0</v>
          </cell>
          <cell r="P1189">
            <v>0</v>
          </cell>
          <cell r="R1189">
            <v>0.2</v>
          </cell>
        </row>
        <row r="1190">
          <cell r="D1190" t="str">
            <v>reconciliation with CIRM report</v>
          </cell>
          <cell r="J1190" t="str">
            <v>Insurance; reconciliation with CIRM report</v>
          </cell>
          <cell r="K1190" t="str">
            <v>Less urgent</v>
          </cell>
          <cell r="L1190" t="str">
            <v>No restriction</v>
          </cell>
          <cell r="M1190">
            <v>-100000000000</v>
          </cell>
          <cell r="N1190">
            <v>-100000000000</v>
          </cell>
          <cell r="O1190">
            <v>0</v>
          </cell>
          <cell r="P1190">
            <v>0</v>
          </cell>
          <cell r="R1190">
            <v>0.2</v>
          </cell>
        </row>
        <row r="1191">
          <cell r="C1191" t="str">
            <v>Total Available Financial Resources</v>
          </cell>
          <cell r="I1191" t="str">
            <v>EC reports CIRM, free surplus</v>
          </cell>
          <cell r="J1191" t="str">
            <v>Insurance; Total Available Financial Resources</v>
          </cell>
          <cell r="K1191" t="str">
            <v>Less urgent</v>
          </cell>
          <cell r="L1191" t="str">
            <v>No restriction</v>
          </cell>
          <cell r="M1191">
            <v>-100000000000</v>
          </cell>
          <cell r="N1191">
            <v>-100000000000</v>
          </cell>
          <cell r="O1191">
            <v>0</v>
          </cell>
          <cell r="P1191">
            <v>0</v>
          </cell>
          <cell r="R1191">
            <v>0.2</v>
          </cell>
        </row>
        <row r="1192">
          <cell r="K1192" t="str">
            <v>Less urgent</v>
          </cell>
          <cell r="L1192" t="str">
            <v>No restriction</v>
          </cell>
          <cell r="M1192">
            <v>-100000000000</v>
          </cell>
          <cell r="N1192">
            <v>-100000000000</v>
          </cell>
          <cell r="O1192">
            <v>0</v>
          </cell>
          <cell r="P1192">
            <v>0</v>
          </cell>
          <cell r="R1192">
            <v>0.2</v>
          </cell>
        </row>
        <row r="1193">
          <cell r="C1193" t="str">
            <v>AFR/EC ratio</v>
          </cell>
          <cell r="I1193">
            <v>1</v>
          </cell>
          <cell r="J1193" t="str">
            <v>Insurance; AFR/EC ratio</v>
          </cell>
          <cell r="K1193" t="str">
            <v>Less urgent</v>
          </cell>
          <cell r="L1193" t="str">
            <v>No restriction</v>
          </cell>
          <cell r="M1193">
            <v>-100000000000</v>
          </cell>
          <cell r="N1193">
            <v>-100000000000</v>
          </cell>
          <cell r="O1193">
            <v>0</v>
          </cell>
          <cell r="P1193">
            <v>0</v>
          </cell>
          <cell r="R1193">
            <v>0.2</v>
          </cell>
        </row>
        <row r="1194">
          <cell r="C1194" t="str">
            <v>AFR - EC surplus</v>
          </cell>
          <cell r="J1194" t="str">
            <v>Insurance; AFR - EC surplus</v>
          </cell>
          <cell r="K1194" t="str">
            <v>Less urgent</v>
          </cell>
          <cell r="L1194" t="str">
            <v>No restriction</v>
          </cell>
          <cell r="M1194">
            <v>-100000000000</v>
          </cell>
          <cell r="N1194">
            <v>-100000000000</v>
          </cell>
          <cell r="O1194">
            <v>0</v>
          </cell>
          <cell r="P1194">
            <v>0</v>
          </cell>
          <cell r="R1194">
            <v>0.2</v>
          </cell>
          <cell r="W1194">
            <v>0</v>
          </cell>
          <cell r="X1194">
            <v>0</v>
          </cell>
          <cell r="Y1194">
            <v>0</v>
          </cell>
          <cell r="Z1194">
            <v>0</v>
          </cell>
        </row>
        <row r="1195">
          <cell r="K1195" t="str">
            <v>Less urgent</v>
          </cell>
          <cell r="L1195" t="str">
            <v>No restriction</v>
          </cell>
          <cell r="M1195">
            <v>-100000000000</v>
          </cell>
          <cell r="N1195">
            <v>-100000000000</v>
          </cell>
          <cell r="O1195">
            <v>0</v>
          </cell>
          <cell r="P1195">
            <v>0</v>
          </cell>
          <cell r="R1195">
            <v>0.2</v>
          </cell>
        </row>
        <row r="1196">
          <cell r="A1196" t="str">
            <v>G</v>
          </cell>
          <cell r="B1196" t="str">
            <v>GROUP</v>
          </cell>
          <cell r="K1196" t="str">
            <v>Less urgent</v>
          </cell>
          <cell r="L1196" t="str">
            <v>No restriction</v>
          </cell>
          <cell r="M1196">
            <v>-100000000000</v>
          </cell>
          <cell r="N1196">
            <v>-100000000000</v>
          </cell>
          <cell r="O1196">
            <v>0</v>
          </cell>
          <cell r="P1196">
            <v>0</v>
          </cell>
          <cell r="R1196">
            <v>0.2</v>
          </cell>
        </row>
        <row r="1197">
          <cell r="E1197" t="str">
            <v>EC Bank</v>
          </cell>
          <cell r="J1197" t="str">
            <v>Group; EC Bank</v>
          </cell>
          <cell r="K1197" t="str">
            <v>Less urgent</v>
          </cell>
          <cell r="L1197" t="str">
            <v>No restriction</v>
          </cell>
          <cell r="M1197">
            <v>-100000000000</v>
          </cell>
          <cell r="N1197">
            <v>-100000000000</v>
          </cell>
          <cell r="O1197">
            <v>0</v>
          </cell>
          <cell r="P1197">
            <v>0</v>
          </cell>
          <cell r="R1197">
            <v>0.2</v>
          </cell>
        </row>
        <row r="1198">
          <cell r="E1198" t="str">
            <v>EC Insurance</v>
          </cell>
          <cell r="J1198" t="str">
            <v>Group; EC Insurance</v>
          </cell>
          <cell r="K1198" t="str">
            <v>Less urgent</v>
          </cell>
          <cell r="L1198" t="str">
            <v>No restriction</v>
          </cell>
          <cell r="M1198">
            <v>-100000000000</v>
          </cell>
          <cell r="N1198">
            <v>-100000000000</v>
          </cell>
          <cell r="O1198">
            <v>0</v>
          </cell>
          <cell r="P1198">
            <v>0</v>
          </cell>
          <cell r="R1198">
            <v>0.2</v>
          </cell>
        </row>
        <row r="1199">
          <cell r="C1199" t="str">
            <v>diversification effect</v>
          </cell>
          <cell r="I1199" t="str">
            <v>[Targets] sheet</v>
          </cell>
          <cell r="J1199" t="str">
            <v xml:space="preserve">Group; </v>
          </cell>
          <cell r="K1199">
            <v>14</v>
          </cell>
          <cell r="L1199">
            <v>2</v>
          </cell>
          <cell r="M1199">
            <v>3</v>
          </cell>
          <cell r="N1199">
            <v>4</v>
          </cell>
          <cell r="R1199">
            <v>0.2</v>
          </cell>
        </row>
        <row r="1200">
          <cell r="E1200" t="str">
            <v>Diversification Bank/Insurance</v>
          </cell>
          <cell r="J1200" t="str">
            <v>Group; Diversification Bank/Insurance</v>
          </cell>
          <cell r="K1200" t="str">
            <v>Less urgent</v>
          </cell>
          <cell r="L1200" t="str">
            <v>No restriction</v>
          </cell>
          <cell r="M1200">
            <v>-100000000000</v>
          </cell>
          <cell r="N1200">
            <v>-100000000000</v>
          </cell>
          <cell r="O1200">
            <v>0</v>
          </cell>
          <cell r="P1200">
            <v>0</v>
          </cell>
          <cell r="R1200">
            <v>0.2</v>
          </cell>
        </row>
        <row r="1201">
          <cell r="D1201" t="str">
            <v>reconciliation with Annual Accounts</v>
          </cell>
          <cell r="J1201" t="str">
            <v xml:space="preserve">Group; </v>
          </cell>
          <cell r="K1201" t="str">
            <v>Less urgent</v>
          </cell>
          <cell r="L1201" t="str">
            <v>No restriction</v>
          </cell>
          <cell r="M1201">
            <v>-100000000000</v>
          </cell>
          <cell r="N1201">
            <v>-100000000000</v>
          </cell>
          <cell r="O1201">
            <v>0</v>
          </cell>
          <cell r="P1201">
            <v>0</v>
          </cell>
          <cell r="R1201">
            <v>0.2</v>
          </cell>
        </row>
        <row r="1202">
          <cell r="D1202" t="str">
            <v>EC Bank+Insurance</v>
          </cell>
          <cell r="J1202" t="str">
            <v>Group; EC Bank+Insurance</v>
          </cell>
          <cell r="K1202" t="str">
            <v>Less urgent</v>
          </cell>
          <cell r="L1202" t="str">
            <v>No restriction</v>
          </cell>
          <cell r="M1202">
            <v>-100000000000</v>
          </cell>
          <cell r="N1202">
            <v>-100000000000</v>
          </cell>
          <cell r="O1202">
            <v>0</v>
          </cell>
          <cell r="P1202">
            <v>0</v>
          </cell>
          <cell r="R1202">
            <v>0.2</v>
          </cell>
        </row>
        <row r="1203">
          <cell r="E1203" t="str">
            <v>EC employee pensions</v>
          </cell>
          <cell r="I1203" t="str">
            <v>EC reports CIRM, table 3</v>
          </cell>
          <cell r="J1203" t="str">
            <v>Group; EC employee pensions</v>
          </cell>
          <cell r="K1203" t="str">
            <v>Less urgent</v>
          </cell>
          <cell r="L1203" t="str">
            <v>Must be positive</v>
          </cell>
          <cell r="M1203">
            <v>-100000000000</v>
          </cell>
          <cell r="N1203">
            <v>-1E-8</v>
          </cell>
          <cell r="O1203">
            <v>0</v>
          </cell>
          <cell r="P1203">
            <v>0</v>
          </cell>
          <cell r="R1203">
            <v>0.2</v>
          </cell>
        </row>
        <row r="1204">
          <cell r="E1204" t="str">
            <v>EC ING Group unconsolidated</v>
          </cell>
          <cell r="I1204" t="str">
            <v>EC reports CIRM, table 3</v>
          </cell>
          <cell r="J1204" t="str">
            <v>Group; EC ING Group unconsolidated</v>
          </cell>
          <cell r="K1204" t="str">
            <v>Less urgent</v>
          </cell>
          <cell r="L1204" t="str">
            <v>Must be positive</v>
          </cell>
          <cell r="M1204">
            <v>-100000000000</v>
          </cell>
          <cell r="N1204">
            <v>-1E-8</v>
          </cell>
          <cell r="O1204">
            <v>0</v>
          </cell>
          <cell r="P1204">
            <v>0</v>
          </cell>
          <cell r="R1204">
            <v>0.2</v>
          </cell>
        </row>
        <row r="1205">
          <cell r="E1205" t="str">
            <v>Market risk on the assets backing ING Bank equity</v>
          </cell>
          <cell r="I1205" t="str">
            <v>EC reports CIRM, table 3</v>
          </cell>
          <cell r="J1205" t="str">
            <v>Group; Market risk on the assets backing ING Bank equity</v>
          </cell>
          <cell r="K1205" t="str">
            <v>Less urgent</v>
          </cell>
          <cell r="L1205" t="str">
            <v>Must be positive</v>
          </cell>
          <cell r="M1205">
            <v>-100000000000</v>
          </cell>
          <cell r="N1205">
            <v>-1E-8</v>
          </cell>
          <cell r="O1205">
            <v>0</v>
          </cell>
          <cell r="P1205">
            <v>0</v>
          </cell>
          <cell r="R1205">
            <v>0.2</v>
          </cell>
        </row>
        <row r="1206">
          <cell r="E1206" t="str">
            <v>Market risk on the assets backing Ing Insurance equity</v>
          </cell>
          <cell r="J1206" t="str">
            <v>Group; Market risk on the assets backing Ing Insurance equity</v>
          </cell>
          <cell r="K1206" t="str">
            <v>Less urgent</v>
          </cell>
          <cell r="L1206" t="str">
            <v>No restriction</v>
          </cell>
          <cell r="M1206">
            <v>-100000000000</v>
          </cell>
          <cell r="N1206">
            <v>-100000000000</v>
          </cell>
          <cell r="O1206">
            <v>0</v>
          </cell>
          <cell r="P1206">
            <v>0</v>
          </cell>
          <cell r="R1206">
            <v>0.2</v>
          </cell>
        </row>
        <row r="1207">
          <cell r="D1207" t="str">
            <v>EC Group</v>
          </cell>
          <cell r="J1207" t="str">
            <v>Group; EC Group</v>
          </cell>
          <cell r="K1207" t="str">
            <v>Less urgent</v>
          </cell>
          <cell r="L1207" t="str">
            <v>No restriction</v>
          </cell>
          <cell r="M1207">
            <v>-100000000000</v>
          </cell>
          <cell r="N1207">
            <v>-100000000000</v>
          </cell>
          <cell r="O1207">
            <v>0</v>
          </cell>
          <cell r="P1207">
            <v>0</v>
          </cell>
          <cell r="R1207">
            <v>0.2</v>
          </cell>
        </row>
        <row r="1208">
          <cell r="C1208" t="str">
            <v>Total Required Economic Capital</v>
          </cell>
          <cell r="J1208" t="str">
            <v>Group; Total Required Economic Capital</v>
          </cell>
          <cell r="K1208" t="str">
            <v>Less urgent</v>
          </cell>
          <cell r="L1208" t="str">
            <v>No restriction</v>
          </cell>
          <cell r="M1208">
            <v>-100000000000</v>
          </cell>
          <cell r="N1208">
            <v>-100000000000</v>
          </cell>
          <cell r="O1208">
            <v>0</v>
          </cell>
          <cell r="P1208">
            <v>0</v>
          </cell>
          <cell r="R1208">
            <v>0.2</v>
          </cell>
        </row>
        <row r="1209">
          <cell r="E1209" t="str">
            <v>AFR Bank</v>
          </cell>
          <cell r="J1209" t="str">
            <v>Group; AFR Bank</v>
          </cell>
          <cell r="K1209" t="str">
            <v>Less urgent</v>
          </cell>
          <cell r="L1209" t="str">
            <v>No restriction</v>
          </cell>
          <cell r="M1209">
            <v>-100000000000</v>
          </cell>
          <cell r="N1209">
            <v>-100000000000</v>
          </cell>
          <cell r="O1209">
            <v>0</v>
          </cell>
          <cell r="P1209">
            <v>0</v>
          </cell>
          <cell r="R1209">
            <v>0.2</v>
          </cell>
          <cell r="U1209">
            <v>16559</v>
          </cell>
          <cell r="V1209">
            <v>16846</v>
          </cell>
          <cell r="W1209">
            <v>17083</v>
          </cell>
          <cell r="X1209">
            <v>16674</v>
          </cell>
          <cell r="Y1209">
            <v>16907</v>
          </cell>
          <cell r="Z1209">
            <v>17760</v>
          </cell>
        </row>
        <row r="1210">
          <cell r="E1210" t="str">
            <v>AFR Insurance</v>
          </cell>
          <cell r="J1210" t="str">
            <v>Group; AFR Insurance</v>
          </cell>
          <cell r="K1210" t="str">
            <v>Less urgent</v>
          </cell>
          <cell r="L1210" t="str">
            <v>No restriction</v>
          </cell>
          <cell r="M1210">
            <v>-100000000000</v>
          </cell>
          <cell r="N1210">
            <v>-100000000000</v>
          </cell>
          <cell r="O1210">
            <v>0</v>
          </cell>
          <cell r="P1210">
            <v>0</v>
          </cell>
          <cell r="R1210">
            <v>0.2</v>
          </cell>
        </row>
        <row r="1211">
          <cell r="E1211" t="str">
            <v>-/- core debt</v>
          </cell>
          <cell r="J1211" t="str">
            <v>Group; -/- core debt</v>
          </cell>
          <cell r="K1211" t="str">
            <v>Less urgent</v>
          </cell>
          <cell r="L1211" t="str">
            <v>No restriction</v>
          </cell>
          <cell r="M1211">
            <v>-100000000000</v>
          </cell>
          <cell r="N1211">
            <v>-100000000000</v>
          </cell>
          <cell r="O1211">
            <v>0</v>
          </cell>
          <cell r="P1211">
            <v>0</v>
          </cell>
          <cell r="R1211">
            <v>0.2</v>
          </cell>
        </row>
        <row r="1212">
          <cell r="C1212" t="str">
            <v>Total Available Financial Resources</v>
          </cell>
          <cell r="J1212" t="str">
            <v>Group; Total Available Financial Resources</v>
          </cell>
          <cell r="K1212" t="str">
            <v>Less urgent</v>
          </cell>
          <cell r="L1212" t="str">
            <v>No restriction</v>
          </cell>
          <cell r="M1212">
            <v>-100000000000</v>
          </cell>
          <cell r="N1212">
            <v>-100000000000</v>
          </cell>
          <cell r="O1212">
            <v>0</v>
          </cell>
          <cell r="P1212">
            <v>0</v>
          </cell>
          <cell r="R1212">
            <v>0.2</v>
          </cell>
        </row>
        <row r="1213">
          <cell r="K1213" t="str">
            <v>Less urgent</v>
          </cell>
          <cell r="L1213" t="str">
            <v>No restriction</v>
          </cell>
          <cell r="M1213">
            <v>-100000000000</v>
          </cell>
          <cell r="N1213">
            <v>-100000000000</v>
          </cell>
          <cell r="O1213">
            <v>0</v>
          </cell>
          <cell r="P1213">
            <v>0</v>
          </cell>
          <cell r="R1213">
            <v>0.2</v>
          </cell>
        </row>
        <row r="1214">
          <cell r="C1214" t="str">
            <v>AFR/EC ratio</v>
          </cell>
          <cell r="I1214">
            <v>1.2</v>
          </cell>
          <cell r="J1214" t="str">
            <v>Group; AFR/EC ratio</v>
          </cell>
          <cell r="K1214" t="str">
            <v>Less urgent</v>
          </cell>
          <cell r="L1214" t="str">
            <v>No restriction</v>
          </cell>
          <cell r="M1214">
            <v>-100000000000</v>
          </cell>
          <cell r="N1214">
            <v>-100000000000</v>
          </cell>
          <cell r="O1214">
            <v>0</v>
          </cell>
          <cell r="P1214">
            <v>0</v>
          </cell>
          <cell r="R1214">
            <v>0.2</v>
          </cell>
          <cell r="W1214">
            <v>0</v>
          </cell>
          <cell r="X1214">
            <v>0</v>
          </cell>
          <cell r="Y1214">
            <v>0</v>
          </cell>
          <cell r="Z1214">
            <v>0</v>
          </cell>
        </row>
        <row r="1215">
          <cell r="C1215" t="str">
            <v>AFR - EC</v>
          </cell>
          <cell r="J1215" t="str">
            <v>Group; AFR - EC</v>
          </cell>
          <cell r="K1215" t="str">
            <v>Less urgent</v>
          </cell>
          <cell r="L1215" t="str">
            <v>No restriction</v>
          </cell>
          <cell r="M1215">
            <v>-100000000000</v>
          </cell>
          <cell r="N1215">
            <v>-100000000000</v>
          </cell>
          <cell r="O1215">
            <v>0</v>
          </cell>
          <cell r="P1215">
            <v>0</v>
          </cell>
          <cell r="R1215">
            <v>0.2</v>
          </cell>
        </row>
        <row r="1216">
          <cell r="K1216" t="str">
            <v>Less urgent</v>
          </cell>
          <cell r="L1216" t="str">
            <v>No restriction</v>
          </cell>
          <cell r="M1216">
            <v>-100000000000</v>
          </cell>
          <cell r="N1216">
            <v>-100000000000</v>
          </cell>
          <cell r="O1216">
            <v>0</v>
          </cell>
          <cell r="P1216">
            <v>0</v>
          </cell>
          <cell r="R1216">
            <v>0.2</v>
          </cell>
        </row>
        <row r="1217">
          <cell r="B1217" t="str">
            <v>DATA FOR DIVIDEND CALCULATION</v>
          </cell>
          <cell r="K1217" t="str">
            <v>Less urgent</v>
          </cell>
          <cell r="L1217" t="str">
            <v>No restriction</v>
          </cell>
          <cell r="M1217">
            <v>-100000000000</v>
          </cell>
          <cell r="N1217">
            <v>-100000000000</v>
          </cell>
          <cell r="O1217">
            <v>0</v>
          </cell>
          <cell r="P1217">
            <v>0</v>
          </cell>
          <cell r="R1217">
            <v>0.2</v>
          </cell>
        </row>
        <row r="1218">
          <cell r="E1218" t="str">
            <v>number of shares outstanding (mln)</v>
          </cell>
          <cell r="I1218" t="str">
            <v>Stanley Bissumbhar</v>
          </cell>
          <cell r="K1218" t="str">
            <v>Urgent</v>
          </cell>
          <cell r="L1218" t="str">
            <v>Must be positive</v>
          </cell>
          <cell r="M1218">
            <v>-100000000000</v>
          </cell>
          <cell r="N1218">
            <v>0</v>
          </cell>
          <cell r="O1218">
            <v>-100000000000</v>
          </cell>
          <cell r="P1218">
            <v>-100000000000</v>
          </cell>
          <cell r="R1218">
            <v>0.2</v>
          </cell>
          <cell r="S1218">
            <v>1915.6</v>
          </cell>
          <cell r="T1218">
            <v>1907.8</v>
          </cell>
          <cell r="U1218">
            <v>1923.3</v>
          </cell>
          <cell r="V1218">
            <v>1923</v>
          </cell>
          <cell r="W1218">
            <v>1923.1</v>
          </cell>
          <cell r="X1218">
            <v>1923.8</v>
          </cell>
          <cell r="Y1218">
            <v>1924.8</v>
          </cell>
          <cell r="Z1218">
            <v>1925.8</v>
          </cell>
        </row>
        <row r="1219">
          <cell r="E1219" t="str">
            <v>number of shares buy back (mln)</v>
          </cell>
          <cell r="I1219" t="str">
            <v xml:space="preserve">Treasury shares ING Group; Bert Pelkman, Funmi Oladejo, Stanley Bissumbhar </v>
          </cell>
          <cell r="K1219" t="str">
            <v>Urgent</v>
          </cell>
          <cell r="L1219" t="str">
            <v>Must be positive</v>
          </cell>
          <cell r="M1219">
            <v>-100000000000</v>
          </cell>
          <cell r="N1219">
            <v>0</v>
          </cell>
          <cell r="O1219">
            <v>-100000000000</v>
          </cell>
          <cell r="P1219">
            <v>-100000000000</v>
          </cell>
          <cell r="R1219">
            <v>0.2</v>
          </cell>
        </row>
        <row r="1220">
          <cell r="E1220" t="str">
            <v>number of shares delta hedge (mln)</v>
          </cell>
          <cell r="I1220" t="str">
            <v xml:space="preserve">Treasury shares ING Group; Bert Pelkman, Funmi Oladejo, Stanley Bissumbhar </v>
          </cell>
          <cell r="K1220" t="str">
            <v>Urgent</v>
          </cell>
          <cell r="L1220" t="str">
            <v>Must be positive</v>
          </cell>
          <cell r="M1220">
            <v>-100000000000</v>
          </cell>
          <cell r="N1220">
            <v>0</v>
          </cell>
          <cell r="O1220">
            <v>-100000000000</v>
          </cell>
          <cell r="P1220">
            <v>-100000000000</v>
          </cell>
          <cell r="R1220">
            <v>0.2</v>
          </cell>
        </row>
        <row r="1221">
          <cell r="E1221" t="str">
            <v>Final dividend (of previous year) per share (EUR)</v>
          </cell>
          <cell r="I1221" t="str">
            <v>see also [dividend history.xls]</v>
          </cell>
          <cell r="K1221" t="str">
            <v>Less urgent</v>
          </cell>
          <cell r="L1221" t="str">
            <v>Must be positive</v>
          </cell>
          <cell r="M1221">
            <v>-100000000000</v>
          </cell>
          <cell r="N1221">
            <v>-1E-8</v>
          </cell>
          <cell r="O1221">
            <v>0</v>
          </cell>
          <cell r="P1221">
            <v>0</v>
          </cell>
          <cell r="R1221">
            <v>0.2</v>
          </cell>
          <cell r="S1221">
            <v>0</v>
          </cell>
          <cell r="T1221">
            <v>0</v>
          </cell>
          <cell r="U1221">
            <v>0.53</v>
          </cell>
          <cell r="V1221">
            <v>0</v>
          </cell>
          <cell r="W1221">
            <v>0</v>
          </cell>
          <cell r="X1221">
            <v>0</v>
          </cell>
          <cell r="Y1221">
            <v>0.5</v>
          </cell>
          <cell r="Z1221">
            <v>0</v>
          </cell>
        </row>
        <row r="1222">
          <cell r="E1222" t="str">
            <v>Interim dividend per share (EUR)</v>
          </cell>
          <cell r="I1222" t="str">
            <v>see also [dividend history.xls]</v>
          </cell>
          <cell r="K1222" t="str">
            <v>Less urgent</v>
          </cell>
          <cell r="L1222" t="str">
            <v>Must be positive</v>
          </cell>
          <cell r="M1222">
            <v>-100000000000</v>
          </cell>
          <cell r="N1222">
            <v>-1E-8</v>
          </cell>
          <cell r="O1222">
            <v>0</v>
          </cell>
          <cell r="P1222">
            <v>0</v>
          </cell>
          <cell r="R1222">
            <v>0.2</v>
          </cell>
          <cell r="S1222">
            <v>0</v>
          </cell>
          <cell r="T1222">
            <v>0</v>
          </cell>
          <cell r="U1222">
            <v>0</v>
          </cell>
          <cell r="V1222">
            <v>0.47</v>
          </cell>
          <cell r="W1222">
            <v>0</v>
          </cell>
          <cell r="X1222">
            <v>0</v>
          </cell>
          <cell r="Y1222">
            <v>0</v>
          </cell>
          <cell r="Z1222">
            <v>0.48</v>
          </cell>
        </row>
        <row r="1223">
          <cell r="E1223" t="str">
            <v>Total dividend paid over the dividend year before (EUR)</v>
          </cell>
          <cell r="K1223" t="str">
            <v>Less urgent</v>
          </cell>
          <cell r="L1223" t="str">
            <v>Must be positive</v>
          </cell>
          <cell r="M1223">
            <v>-100000000000</v>
          </cell>
          <cell r="N1223">
            <v>-1E-8</v>
          </cell>
          <cell r="O1223">
            <v>0</v>
          </cell>
          <cell r="P1223">
            <v>0</v>
          </cell>
          <cell r="R1223">
            <v>0.2</v>
          </cell>
          <cell r="X1223">
            <v>0</v>
          </cell>
          <cell r="Y1223">
            <v>0.97</v>
          </cell>
          <cell r="Z1223">
            <v>0</v>
          </cell>
        </row>
        <row r="1224">
          <cell r="D1224" t="str">
            <v>Dividend payment ordinary shares</v>
          </cell>
          <cell r="R1224">
            <v>0.2</v>
          </cell>
          <cell r="S1224">
            <v>0</v>
          </cell>
          <cell r="T1224">
            <v>0</v>
          </cell>
          <cell r="U1224">
            <v>1019.349</v>
          </cell>
          <cell r="V1224">
            <v>903.81</v>
          </cell>
          <cell r="W1224">
            <v>0</v>
          </cell>
          <cell r="X1224">
            <v>0</v>
          </cell>
          <cell r="Y1224">
            <v>962.4</v>
          </cell>
          <cell r="Z1224">
            <v>924.3839999999999</v>
          </cell>
        </row>
        <row r="1225">
          <cell r="E1225" t="str">
            <v>number of govt Tier 1 shares (mln)</v>
          </cell>
          <cell r="I1225" t="str">
            <v>Corporate Treasury / Jan Schreuder</v>
          </cell>
          <cell r="K1225" t="str">
            <v>Urgent</v>
          </cell>
          <cell r="L1225" t="str">
            <v>Must be positive</v>
          </cell>
          <cell r="M1225">
            <v>-100000000000</v>
          </cell>
          <cell r="N1225">
            <v>0</v>
          </cell>
          <cell r="O1225">
            <v>-100000000000</v>
          </cell>
          <cell r="P1225">
            <v>-100000000000</v>
          </cell>
          <cell r="R1225">
            <v>0.2</v>
          </cell>
        </row>
        <row r="1226">
          <cell r="E1226" t="str">
            <v>coupon paid on core Tier 1 securities (EUR)</v>
          </cell>
          <cell r="K1226" t="str">
            <v>Less urgent</v>
          </cell>
          <cell r="L1226" t="str">
            <v>Must be positive</v>
          </cell>
          <cell r="M1226">
            <v>-100000000000</v>
          </cell>
          <cell r="N1226">
            <v>-1E-8</v>
          </cell>
          <cell r="O1226">
            <v>0</v>
          </cell>
          <cell r="P1226">
            <v>0</v>
          </cell>
          <cell r="R1226">
            <v>0.2</v>
          </cell>
        </row>
        <row r="1227">
          <cell r="D1227" t="str">
            <v>Coupon payment core Tier 1 securities</v>
          </cell>
          <cell r="K1227" t="str">
            <v>Urgent</v>
          </cell>
          <cell r="L1227" t="str">
            <v>Must be positive</v>
          </cell>
          <cell r="M1227">
            <v>-100000000000</v>
          </cell>
          <cell r="N1227">
            <v>0</v>
          </cell>
          <cell r="O1227">
            <v>-100000000000</v>
          </cell>
          <cell r="P1227">
            <v>-100000000000</v>
          </cell>
          <cell r="R1227">
            <v>0.2</v>
          </cell>
        </row>
        <row r="1228">
          <cell r="C1228" t="str">
            <v>Total dividend payment</v>
          </cell>
          <cell r="R1228">
            <v>0.2</v>
          </cell>
          <cell r="S1228">
            <v>0</v>
          </cell>
          <cell r="T1228">
            <v>0</v>
          </cell>
          <cell r="U1228">
            <v>1019.349</v>
          </cell>
          <cell r="V1228">
            <v>903.81</v>
          </cell>
          <cell r="W1228">
            <v>0</v>
          </cell>
          <cell r="X1228">
            <v>0</v>
          </cell>
          <cell r="Y1228">
            <v>962.4</v>
          </cell>
          <cell r="Z1228">
            <v>924.3839999999999</v>
          </cell>
        </row>
        <row r="1229">
          <cell r="C1229" t="str">
            <v>Interest on Group Hybrids</v>
          </cell>
          <cell r="K1229" t="str">
            <v>Less urgent</v>
          </cell>
          <cell r="L1229" t="str">
            <v>No restriction</v>
          </cell>
          <cell r="M1229">
            <v>-100000000000</v>
          </cell>
          <cell r="N1229">
            <v>-100000000000</v>
          </cell>
          <cell r="O1229">
            <v>0</v>
          </cell>
          <cell r="P1229">
            <v>0</v>
          </cell>
          <cell r="R1229">
            <v>0.2</v>
          </cell>
          <cell r="W1229">
            <v>62.863351406302954</v>
          </cell>
          <cell r="X1229">
            <v>63.679636426195664</v>
          </cell>
          <cell r="Y1229">
            <v>57.270212228398179</v>
          </cell>
          <cell r="Z1229">
            <v>71.619875493471</v>
          </cell>
        </row>
        <row r="1230">
          <cell r="C1230" t="str">
            <v>Dividend payment reserve</v>
          </cell>
          <cell r="R1230">
            <v>0.2</v>
          </cell>
          <cell r="S1230" t="e">
            <v>#N/A</v>
          </cell>
          <cell r="T1230">
            <v>509.67450000000002</v>
          </cell>
          <cell r="U1230">
            <v>451.90499999999997</v>
          </cell>
          <cell r="V1230">
            <v>0</v>
          </cell>
          <cell r="W1230">
            <v>481.2</v>
          </cell>
          <cell r="X1230">
            <v>962.4</v>
          </cell>
          <cell r="Y1230">
            <v>462.19199999999995</v>
          </cell>
          <cell r="Z1230">
            <v>0</v>
          </cell>
        </row>
        <row r="1231">
          <cell r="C1231" t="str">
            <v>Market cap</v>
          </cell>
          <cell r="R1231">
            <v>0.2</v>
          </cell>
          <cell r="T1231">
            <v>81157.811999999991</v>
          </cell>
          <cell r="U1231">
            <v>74239.38</v>
          </cell>
          <cell r="V1231">
            <v>56593.89</v>
          </cell>
          <cell r="W1231">
            <v>55077.583999999995</v>
          </cell>
          <cell r="X1231">
            <v>60022.559999999998</v>
          </cell>
          <cell r="Y1231">
            <v>50044.799999999996</v>
          </cell>
          <cell r="Z1231">
            <v>26980.457999999999</v>
          </cell>
        </row>
        <row r="1232">
          <cell r="C1232" t="str">
            <v>number of shares equity swap position</v>
          </cell>
          <cell r="K1232" t="str">
            <v>Less urgent</v>
          </cell>
          <cell r="L1232" t="str">
            <v>Must be positive</v>
          </cell>
          <cell r="M1232">
            <v>-100000000000</v>
          </cell>
          <cell r="N1232">
            <v>-1E-8</v>
          </cell>
          <cell r="O1232">
            <v>0</v>
          </cell>
          <cell r="P1232">
            <v>0</v>
          </cell>
          <cell r="R1232">
            <v>0.2</v>
          </cell>
        </row>
        <row r="1233">
          <cell r="C1233" t="str">
            <v>earnings over the past N quarters, with N=</v>
          </cell>
          <cell r="I1233">
            <v>4</v>
          </cell>
          <cell r="R1233">
            <v>0.2</v>
          </cell>
        </row>
        <row r="1234">
          <cell r="C1234" t="str">
            <v>P/E ratio (backward looking)</v>
          </cell>
          <cell r="R1234">
            <v>0.2</v>
          </cell>
        </row>
        <row r="1235">
          <cell r="C1235" t="str">
            <v>earnings over the future N quarters, with N=</v>
          </cell>
          <cell r="I1235">
            <v>4</v>
          </cell>
          <cell r="R1235">
            <v>0.2</v>
          </cell>
        </row>
        <row r="1236">
          <cell r="C1236" t="str">
            <v>P/E ratio (forward looking)</v>
          </cell>
          <cell r="R1236">
            <v>0.2</v>
          </cell>
        </row>
      </sheetData>
      <sheetData sheetId="11"/>
      <sheetData sheetId="12"/>
      <sheetData sheetId="13"/>
      <sheetData sheetId="14"/>
      <sheetData sheetId="15">
        <row r="1">
          <cell r="D1" t="str">
            <v>7 inconsistencies found on the [ActualsCalc] sheet</v>
          </cell>
        </row>
      </sheetData>
      <sheetData sheetId="16">
        <row r="6">
          <cell r="G6" t="str">
            <v>date</v>
          </cell>
          <cell r="H6" t="str">
            <v>floor</v>
          </cell>
          <cell r="T6" t="str">
            <v>Method</v>
          </cell>
          <cell r="U6" t="str">
            <v>example</v>
          </cell>
          <cell r="V6" t="str">
            <v>Q1</v>
          </cell>
          <cell r="W6" t="str">
            <v>Q2</v>
          </cell>
          <cell r="X6" t="str">
            <v>Q3</v>
          </cell>
          <cell r="Y6" t="str">
            <v>Q4</v>
          </cell>
        </row>
        <row r="7">
          <cell r="G7">
            <v>32143</v>
          </cell>
          <cell r="H7">
            <v>1</v>
          </cell>
          <cell r="J7">
            <v>1988</v>
          </cell>
          <cell r="K7">
            <v>0</v>
          </cell>
          <cell r="L7">
            <v>0</v>
          </cell>
          <cell r="T7" t="str">
            <v>divide</v>
          </cell>
          <cell r="U7" t="str">
            <v>12 -&gt; 3,3,3,3</v>
          </cell>
          <cell r="V7">
            <v>0.25</v>
          </cell>
          <cell r="W7">
            <v>0.25</v>
          </cell>
          <cell r="X7">
            <v>0.25</v>
          </cell>
          <cell r="Y7">
            <v>0.25</v>
          </cell>
          <cell r="AD7" t="str">
            <v>Urgent; Must be positive</v>
          </cell>
          <cell r="AE7">
            <v>-100000000000</v>
          </cell>
          <cell r="AF7">
            <v>0</v>
          </cell>
          <cell r="AG7">
            <v>-100000000000</v>
          </cell>
          <cell r="AH7">
            <v>-100000000000</v>
          </cell>
        </row>
        <row r="8">
          <cell r="G8">
            <v>39448</v>
          </cell>
          <cell r="H8">
            <v>0.9</v>
          </cell>
          <cell r="J8">
            <v>2009</v>
          </cell>
          <cell r="K8">
            <v>0.42499999999999999</v>
          </cell>
          <cell r="L8">
            <v>0</v>
          </cell>
          <cell r="T8" t="str">
            <v>all</v>
          </cell>
          <cell r="U8" t="str">
            <v>12 -&gt; 12,12,12,12</v>
          </cell>
          <cell r="V8">
            <v>1</v>
          </cell>
          <cell r="W8">
            <v>1</v>
          </cell>
          <cell r="X8">
            <v>1</v>
          </cell>
          <cell r="Y8">
            <v>1</v>
          </cell>
          <cell r="AD8" t="str">
            <v>Urgent; Probably positive</v>
          </cell>
          <cell r="AE8">
            <v>0</v>
          </cell>
          <cell r="AF8">
            <v>0</v>
          </cell>
          <cell r="AG8">
            <v>-100000000000</v>
          </cell>
          <cell r="AH8">
            <v>-1E-8</v>
          </cell>
        </row>
        <row r="9">
          <cell r="G9">
            <v>39814</v>
          </cell>
          <cell r="H9">
            <v>0.8</v>
          </cell>
          <cell r="J9">
            <v>2010</v>
          </cell>
          <cell r="K9">
            <v>0.85</v>
          </cell>
          <cell r="L9">
            <v>1.1000000000000001</v>
          </cell>
          <cell r="T9" t="str">
            <v>1st</v>
          </cell>
          <cell r="U9" t="str">
            <v>12 -&gt; 12,0,0,0</v>
          </cell>
          <cell r="V9">
            <v>1</v>
          </cell>
          <cell r="AD9" t="str">
            <v>Urgent; No restriction</v>
          </cell>
          <cell r="AE9">
            <v>0</v>
          </cell>
          <cell r="AF9">
            <v>0</v>
          </cell>
          <cell r="AG9">
            <v>-100000000000</v>
          </cell>
          <cell r="AH9">
            <v>-100000000000</v>
          </cell>
        </row>
        <row r="10">
          <cell r="G10">
            <v>43101</v>
          </cell>
          <cell r="H10">
            <v>0</v>
          </cell>
          <cell r="J10">
            <v>2011</v>
          </cell>
          <cell r="K10">
            <v>0.85</v>
          </cell>
          <cell r="L10">
            <v>1.2</v>
          </cell>
          <cell r="T10" t="str">
            <v>2nd</v>
          </cell>
          <cell r="U10" t="str">
            <v>12 -&gt; 0,12,0,0</v>
          </cell>
          <cell r="W10">
            <v>1</v>
          </cell>
          <cell r="AD10" t="str">
            <v>Urgent; Probably negative</v>
          </cell>
          <cell r="AE10">
            <v>0</v>
          </cell>
          <cell r="AF10">
            <v>0</v>
          </cell>
          <cell r="AG10">
            <v>1E-8</v>
          </cell>
          <cell r="AH10">
            <v>100000000000</v>
          </cell>
        </row>
        <row r="11">
          <cell r="J11">
            <v>2012</v>
          </cell>
          <cell r="K11">
            <v>0.85</v>
          </cell>
          <cell r="L11">
            <v>1.25</v>
          </cell>
          <cell r="T11" t="str">
            <v>3rd</v>
          </cell>
          <cell r="U11" t="str">
            <v>12 -&gt; 0,0,12,0</v>
          </cell>
          <cell r="X11">
            <v>1</v>
          </cell>
          <cell r="AD11" t="str">
            <v>Urgent; Must be negative</v>
          </cell>
          <cell r="AE11">
            <v>0</v>
          </cell>
          <cell r="AF11">
            <v>100000000000</v>
          </cell>
          <cell r="AG11">
            <v>-100000000000</v>
          </cell>
          <cell r="AH11">
            <v>-100000000000</v>
          </cell>
        </row>
        <row r="12">
          <cell r="T12" t="str">
            <v>4th</v>
          </cell>
          <cell r="U12" t="str">
            <v>12 -&gt; 0,0,0,12</v>
          </cell>
          <cell r="Y12">
            <v>1</v>
          </cell>
          <cell r="AD12" t="str">
            <v>Less Urgent; Must be positive</v>
          </cell>
          <cell r="AE12">
            <v>-100000000000</v>
          </cell>
          <cell r="AF12">
            <v>-1E-8</v>
          </cell>
          <cell r="AG12">
            <v>0</v>
          </cell>
          <cell r="AH12">
            <v>0</v>
          </cell>
        </row>
        <row r="13">
          <cell r="T13" t="str">
            <v>2nd&amp;3rd</v>
          </cell>
          <cell r="U13" t="str">
            <v>12 -&gt; 0,6,6,0</v>
          </cell>
          <cell r="W13">
            <v>0.5</v>
          </cell>
          <cell r="X13">
            <v>0.5</v>
          </cell>
          <cell r="AD13" t="str">
            <v>Less Urgent; Probably positive</v>
          </cell>
          <cell r="AE13">
            <v>-100000000000</v>
          </cell>
          <cell r="AF13">
            <v>-100000000000</v>
          </cell>
          <cell r="AG13">
            <v>-100000000000</v>
          </cell>
          <cell r="AH13">
            <v>0</v>
          </cell>
        </row>
        <row r="14">
          <cell r="T14" t="str">
            <v>2nd-4th</v>
          </cell>
          <cell r="U14" t="str">
            <v>12 -&gt; 0,4,4,4</v>
          </cell>
          <cell r="W14">
            <v>0.33333333333333331</v>
          </cell>
          <cell r="X14">
            <v>0.33333333333333331</v>
          </cell>
          <cell r="Y14">
            <v>0.33333333333333331</v>
          </cell>
          <cell r="AD14" t="str">
            <v>Less Urgent; No restriction</v>
          </cell>
          <cell r="AE14">
            <v>-100000000000</v>
          </cell>
          <cell r="AF14">
            <v>-100000000000</v>
          </cell>
          <cell r="AG14">
            <v>0</v>
          </cell>
          <cell r="AH14">
            <v>0</v>
          </cell>
        </row>
        <row r="15">
          <cell r="G15">
            <v>0</v>
          </cell>
          <cell r="H15">
            <v>0</v>
          </cell>
          <cell r="T15" t="str">
            <v>3rd&amp;4th</v>
          </cell>
          <cell r="U15" t="str">
            <v>12 -&gt; 0,0,6,6</v>
          </cell>
          <cell r="X15">
            <v>0.5</v>
          </cell>
          <cell r="Y15">
            <v>0.5</v>
          </cell>
          <cell r="AD15" t="str">
            <v>Less Urgent; Probably negative</v>
          </cell>
          <cell r="AE15">
            <v>-100000000000</v>
          </cell>
          <cell r="AF15">
            <v>-100000000000</v>
          </cell>
          <cell r="AG15">
            <v>0</v>
          </cell>
          <cell r="AH15">
            <v>100000000000</v>
          </cell>
        </row>
        <row r="16">
          <cell r="G16">
            <v>1</v>
          </cell>
          <cell r="H16">
            <v>0.2</v>
          </cell>
          <cell r="AD16" t="str">
            <v>Less Urgent; Must be negative</v>
          </cell>
          <cell r="AE16">
            <v>1E-8</v>
          </cell>
          <cell r="AF16">
            <v>100000000000</v>
          </cell>
          <cell r="AG16">
            <v>0</v>
          </cell>
          <cell r="AH16">
            <v>0</v>
          </cell>
        </row>
        <row r="17">
          <cell r="G17">
            <v>2</v>
          </cell>
          <cell r="H17">
            <v>0.4</v>
          </cell>
        </row>
        <row r="18">
          <cell r="G18">
            <v>3</v>
          </cell>
          <cell r="H18">
            <v>0.6</v>
          </cell>
        </row>
        <row r="19">
          <cell r="G19">
            <v>4</v>
          </cell>
          <cell r="H19">
            <v>0.8</v>
          </cell>
        </row>
        <row r="20">
          <cell r="G20">
            <v>5</v>
          </cell>
          <cell r="H20">
            <v>1</v>
          </cell>
        </row>
        <row r="23">
          <cell r="G23">
            <v>41640</v>
          </cell>
        </row>
        <row r="27">
          <cell r="J27">
            <v>32143</v>
          </cell>
          <cell r="K27">
            <v>0</v>
          </cell>
          <cell r="L27">
            <v>0</v>
          </cell>
          <cell r="M27">
            <v>0</v>
          </cell>
        </row>
        <row r="28">
          <cell r="J28">
            <v>41640</v>
          </cell>
          <cell r="K28">
            <v>0.2</v>
          </cell>
          <cell r="L28">
            <v>0</v>
          </cell>
          <cell r="M28">
            <v>0</v>
          </cell>
        </row>
        <row r="29">
          <cell r="J29">
            <v>42005</v>
          </cell>
          <cell r="K29">
            <v>0.4</v>
          </cell>
          <cell r="L29">
            <v>0.4</v>
          </cell>
          <cell r="M29">
            <v>0.2</v>
          </cell>
        </row>
        <row r="30">
          <cell r="D30">
            <v>0.5</v>
          </cell>
          <cell r="J30">
            <v>42370</v>
          </cell>
          <cell r="K30">
            <v>0.6</v>
          </cell>
          <cell r="L30">
            <v>0.6</v>
          </cell>
          <cell r="M30">
            <v>0.4</v>
          </cell>
        </row>
        <row r="31">
          <cell r="J31">
            <v>42736</v>
          </cell>
          <cell r="K31">
            <v>0.8</v>
          </cell>
          <cell r="L31">
            <v>0.8</v>
          </cell>
          <cell r="M31">
            <v>0.6</v>
          </cell>
        </row>
        <row r="32">
          <cell r="J32">
            <v>43101</v>
          </cell>
          <cell r="K32">
            <v>1</v>
          </cell>
          <cell r="L32">
            <v>1</v>
          </cell>
          <cell r="M32">
            <v>0.8</v>
          </cell>
        </row>
        <row r="33">
          <cell r="J33">
            <v>43466</v>
          </cell>
          <cell r="K33">
            <v>1</v>
          </cell>
          <cell r="L33">
            <v>1</v>
          </cell>
          <cell r="M33">
            <v>1</v>
          </cell>
        </row>
        <row r="39">
          <cell r="G39" t="str">
            <v>capital conservation</v>
          </cell>
        </row>
        <row r="40">
          <cell r="G40">
            <v>32143</v>
          </cell>
          <cell r="H40">
            <v>0</v>
          </cell>
        </row>
        <row r="41">
          <cell r="D41" t="b">
            <v>1</v>
          </cell>
          <cell r="G41">
            <v>42370</v>
          </cell>
          <cell r="H41">
            <v>6.2500000000000003E-3</v>
          </cell>
        </row>
        <row r="42">
          <cell r="G42">
            <v>42736</v>
          </cell>
          <cell r="H42">
            <v>1.2500000000000001E-2</v>
          </cell>
        </row>
        <row r="43">
          <cell r="G43">
            <v>43101</v>
          </cell>
          <cell r="H43">
            <v>1.8750000000000003E-2</v>
          </cell>
        </row>
        <row r="44">
          <cell r="D44">
            <v>1E-8</v>
          </cell>
          <cell r="G44">
            <v>43466</v>
          </cell>
          <cell r="H44">
            <v>2.5000000000000001E-2</v>
          </cell>
          <cell r="R44">
            <v>44561</v>
          </cell>
        </row>
        <row r="45">
          <cell r="G45" t="str">
            <v>countercyclical</v>
          </cell>
        </row>
        <row r="46">
          <cell r="G46">
            <v>32143</v>
          </cell>
          <cell r="H46">
            <v>0</v>
          </cell>
        </row>
        <row r="47">
          <cell r="G47">
            <v>42370</v>
          </cell>
          <cell r="H47">
            <v>3.1250000000000002E-3</v>
          </cell>
        </row>
        <row r="48">
          <cell r="G48">
            <v>42736</v>
          </cell>
          <cell r="H48">
            <v>6.2500000000000003E-3</v>
          </cell>
        </row>
        <row r="49">
          <cell r="G49">
            <v>43101</v>
          </cell>
          <cell r="H49">
            <v>9.3750000000000014E-3</v>
          </cell>
        </row>
        <row r="50">
          <cell r="G50">
            <v>43466</v>
          </cell>
          <cell r="H50">
            <v>1.2500000000000001E-2</v>
          </cell>
        </row>
        <row r="51">
          <cell r="G51" t="str">
            <v>SB = SIFI + SRB</v>
          </cell>
        </row>
        <row r="52">
          <cell r="G52">
            <v>32143</v>
          </cell>
          <cell r="H52">
            <v>0</v>
          </cell>
        </row>
        <row r="53">
          <cell r="G53">
            <v>42370</v>
          </cell>
          <cell r="H53">
            <v>7.4999999999999997E-3</v>
          </cell>
        </row>
        <row r="54">
          <cell r="G54">
            <v>42736</v>
          </cell>
          <cell r="H54">
            <v>1.4999999999999999E-2</v>
          </cell>
        </row>
        <row r="55">
          <cell r="G55">
            <v>43101</v>
          </cell>
          <cell r="H55">
            <v>2.2499999999999999E-2</v>
          </cell>
        </row>
        <row r="56">
          <cell r="G56">
            <v>43466</v>
          </cell>
          <cell r="H56">
            <v>0.03</v>
          </cell>
          <cell r="J56" t="str">
            <v>as of date</v>
          </cell>
          <cell r="L56" t="str">
            <v>CoCy</v>
          </cell>
          <cell r="M56" t="str">
            <v>SB</v>
          </cell>
        </row>
        <row r="57">
          <cell r="G57" t="str">
            <v>Pillar 2</v>
          </cell>
          <cell r="J57">
            <v>32143</v>
          </cell>
          <cell r="L57">
            <v>0</v>
          </cell>
          <cell r="M57">
            <v>0</v>
          </cell>
        </row>
        <row r="58">
          <cell r="G58">
            <v>32143</v>
          </cell>
          <cell r="H58">
            <v>0</v>
          </cell>
          <cell r="J58">
            <v>42370</v>
          </cell>
          <cell r="L58">
            <v>6.2500000000000003E-3</v>
          </cell>
          <cell r="M58">
            <v>7.4999999999999997E-3</v>
          </cell>
        </row>
        <row r="59">
          <cell r="G59">
            <v>42370</v>
          </cell>
          <cell r="H59">
            <v>1.4999999999999999E-2</v>
          </cell>
          <cell r="J59">
            <v>42736</v>
          </cell>
          <cell r="L59">
            <v>1.2500000000000001E-2</v>
          </cell>
          <cell r="M59">
            <v>1.4999999999999999E-2</v>
          </cell>
        </row>
        <row r="60">
          <cell r="J60">
            <v>43101</v>
          </cell>
          <cell r="L60">
            <v>1.8750000000000003E-2</v>
          </cell>
          <cell r="M60">
            <v>2.2499999999999999E-2</v>
          </cell>
        </row>
        <row r="61">
          <cell r="J61">
            <v>43466</v>
          </cell>
          <cell r="L61">
            <v>2.5000000000000001E-2</v>
          </cell>
          <cell r="M61">
            <v>0.03</v>
          </cell>
        </row>
        <row r="69">
          <cell r="J69" t="str">
            <v>Leverage ratio</v>
          </cell>
        </row>
        <row r="70">
          <cell r="J70" t="str">
            <v>as of date</v>
          </cell>
          <cell r="L70" t="str">
            <v>EU</v>
          </cell>
          <cell r="M70" t="str">
            <v>NL</v>
          </cell>
        </row>
        <row r="71">
          <cell r="J71">
            <v>32143</v>
          </cell>
          <cell r="L71">
            <v>0</v>
          </cell>
          <cell r="M71">
            <v>0</v>
          </cell>
        </row>
        <row r="72">
          <cell r="J72">
            <v>43101</v>
          </cell>
          <cell r="L72">
            <v>0.03</v>
          </cell>
          <cell r="M72">
            <v>0.04</v>
          </cell>
        </row>
      </sheetData>
      <sheetData sheetId="17">
        <row r="1">
          <cell r="A1" t="str">
            <v>Target ratios (where changing over time)</v>
          </cell>
        </row>
      </sheetData>
      <sheetData sheetId="18"/>
      <sheetData sheetId="19"/>
      <sheetData sheetId="20"/>
      <sheetData sheetId="21">
        <row r="1">
          <cell r="I1">
            <v>1</v>
          </cell>
        </row>
        <row r="2">
          <cell r="AA2" t="b">
            <v>1</v>
          </cell>
        </row>
        <row r="3">
          <cell r="D3" t="str">
            <v>compared to 1 quarter ago</v>
          </cell>
          <cell r="I3">
            <v>75</v>
          </cell>
        </row>
        <row r="257">
          <cell r="B257" t="str">
            <v>net result</v>
          </cell>
        </row>
        <row r="258">
          <cell r="B258" t="str">
            <v>currency effects</v>
          </cell>
        </row>
        <row r="259">
          <cell r="B259" t="str">
            <v>equity revaluations</v>
          </cell>
        </row>
        <row r="260">
          <cell r="B260" t="str">
            <v>debt revaluations</v>
          </cell>
        </row>
        <row r="261">
          <cell r="B261" t="str">
            <v>delta hedge</v>
          </cell>
        </row>
        <row r="262">
          <cell r="B262" t="str">
            <v>Coupon payment core tier 1 securities</v>
          </cell>
        </row>
        <row r="263">
          <cell r="B263" t="str">
            <v>other</v>
          </cell>
        </row>
        <row r="268">
          <cell r="B268" t="str">
            <v>profit</v>
          </cell>
        </row>
        <row r="269">
          <cell r="B269" t="str">
            <v>dividend</v>
          </cell>
        </row>
        <row r="270">
          <cell r="B270" t="str">
            <v>changes in hybrids</v>
          </cell>
        </row>
        <row r="271">
          <cell r="B271" t="str">
            <v>change in senior debt</v>
          </cell>
        </row>
        <row r="272">
          <cell r="B272" t="str">
            <v>revaluations</v>
          </cell>
        </row>
        <row r="273">
          <cell r="B273" t="str">
            <v>change own shares + employee stock option plan</v>
          </cell>
        </row>
        <row r="274">
          <cell r="B274" t="str">
            <v>change in goodwill</v>
          </cell>
        </row>
        <row r="275">
          <cell r="B275" t="str">
            <v>change in RWAs</v>
          </cell>
        </row>
        <row r="276">
          <cell r="B276" t="str">
            <v>other</v>
          </cell>
        </row>
        <row r="281">
          <cell r="B281" t="str">
            <v>profit</v>
          </cell>
        </row>
        <row r="282">
          <cell r="B282" t="str">
            <v>dividend</v>
          </cell>
        </row>
        <row r="283">
          <cell r="B283" t="str">
            <v>revaluations</v>
          </cell>
        </row>
        <row r="284">
          <cell r="B284" t="str">
            <v>changes in hybrids</v>
          </cell>
        </row>
        <row r="285">
          <cell r="B285" t="str">
            <v>change own shares + employee stock option plan</v>
          </cell>
        </row>
        <row r="286">
          <cell r="B286" t="str">
            <v>change in senior debt</v>
          </cell>
        </row>
        <row r="287">
          <cell r="B287" t="str">
            <v>change in Vif/DAC</v>
          </cell>
        </row>
        <row r="288">
          <cell r="B288" t="str">
            <v>change in provisions</v>
          </cell>
        </row>
        <row r="289">
          <cell r="B289" t="str">
            <v>net cash flows with subs</v>
          </cell>
        </row>
        <row r="290">
          <cell r="B290" t="str">
            <v>change core debt AIH</v>
          </cell>
        </row>
        <row r="291">
          <cell r="B291" t="str">
            <v>other core debt changes</v>
          </cell>
        </row>
        <row r="292">
          <cell r="B292" t="str">
            <v>other</v>
          </cell>
        </row>
      </sheetData>
      <sheetData sheetId="22"/>
      <sheetData sheetId="23"/>
      <sheetData sheetId="24"/>
      <sheetData sheetId="25">
        <row r="1">
          <cell r="Q1">
            <v>76</v>
          </cell>
          <cell r="AA1" t="b">
            <v>1</v>
          </cell>
        </row>
        <row r="4">
          <cell r="R4" t="b">
            <v>0</v>
          </cell>
        </row>
      </sheetData>
      <sheetData sheetId="26"/>
      <sheetData sheetId="27">
        <row r="1">
          <cell r="A1" t="str">
            <v>Waterfall information</v>
          </cell>
        </row>
        <row r="37">
          <cell r="AP37">
            <v>20</v>
          </cell>
        </row>
      </sheetData>
      <sheetData sheetId="28"/>
      <sheetData sheetId="29"/>
      <sheetData sheetId="30"/>
      <sheetData sheetId="31"/>
      <sheetData sheetId="32"/>
      <sheetData sheetId="33"/>
      <sheetData sheetId="34"/>
      <sheetData sheetId="35" refreshError="1"/>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E4">
            <v>1E-3</v>
          </cell>
        </row>
      </sheetData>
      <sheetData sheetId="51"/>
      <sheetData sheetId="52"/>
      <sheetData sheetId="53"/>
      <sheetData sheetId="54"/>
      <sheetData sheetId="55"/>
      <sheetData sheetId="56" refreshError="1"/>
      <sheetData sheetId="57" refreshError="1"/>
      <sheetData sheetId="58"/>
      <sheetData sheetId="59"/>
      <sheetData sheetId="60">
        <row r="1">
          <cell r="A1" t="str">
            <v>Versions of the Capital Tool</v>
          </cell>
        </row>
      </sheetData>
      <sheetData sheetId="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s (2)"/>
      <sheetName val="General Info"/>
      <sheetName val="DefCapB3"/>
      <sheetName val="DefCapB3-MI"/>
      <sheetName val="Leverage Ratio"/>
      <sheetName val="LCR"/>
      <sheetName val="NSFR"/>
      <sheetName val="Checks"/>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Grey Shaded Cells"/>
      <sheetName val="Analysis Matrix - Names"/>
      <sheetName val="Analisys Matrix - Codes"/>
      <sheetName val="Hierarchies"/>
      <sheetName val="HierarchyMembers"/>
      <sheetName val="Dimensions"/>
      <sheetName val="Members"/>
      <sheetName val="Domains"/>
      <sheetName val="Tables"/>
      <sheetName val="TableComponentMembers"/>
      <sheetName val="Hier.ApplTables"/>
      <sheetName val="Lists-Aux"/>
    </sheetNames>
    <sheetDataSet>
      <sheetData sheetId="0" refreshError="1"/>
      <sheetData sheetId="1" refreshError="1"/>
      <sheetData sheetId="2" refreshError="1"/>
      <sheetData sheetId="3" refreshError="1"/>
      <sheetData sheetId="4" refreshError="1"/>
      <sheetData sheetId="5" refreshError="1"/>
      <sheetData sheetId="6">
        <row r="2">
          <cell r="B2" t="str">
            <v>Base</v>
          </cell>
        </row>
        <row r="3">
          <cell r="B3" t="str">
            <v>Amount type</v>
          </cell>
        </row>
        <row r="4">
          <cell r="B4" t="str">
            <v>Main category</v>
          </cell>
        </row>
        <row r="5">
          <cell r="B5" t="str">
            <v>Accounting portfolio</v>
          </cell>
        </row>
        <row r="6">
          <cell r="B6" t="str">
            <v>Controlling and non-controlling owners</v>
          </cell>
        </row>
        <row r="7">
          <cell r="B7" t="str">
            <v>Related parties/Relationships</v>
          </cell>
        </row>
        <row r="8">
          <cell r="B8" t="str">
            <v>Main category that generates income or expenses</v>
          </cell>
        </row>
        <row r="9">
          <cell r="B9" t="str">
            <v>Type of risk</v>
          </cell>
        </row>
        <row r="10">
          <cell r="B10" t="str">
            <v>Counterparty sector</v>
          </cell>
        </row>
        <row r="11">
          <cell r="B11" t="str">
            <v>Impairment status</v>
          </cell>
        </row>
        <row r="12">
          <cell r="B12" t="str">
            <v>Type of market</v>
          </cell>
        </row>
        <row r="13">
          <cell r="B13" t="str">
            <v>Purpose</v>
          </cell>
        </row>
        <row r="14">
          <cell r="B14" t="str">
            <v>Main Category underlying</v>
          </cell>
        </row>
        <row r="15">
          <cell r="B15" t="str">
            <v>Residence of counterparty</v>
          </cell>
        </row>
        <row r="16">
          <cell r="B16" t="str">
            <v>Prudential portfolio</v>
          </cell>
        </row>
        <row r="17">
          <cell r="B17" t="str">
            <v>NACE code counterparty</v>
          </cell>
        </row>
        <row r="18">
          <cell r="B18" t="str">
            <v>Condition of the pledge of collateral given</v>
          </cell>
        </row>
        <row r="19">
          <cell r="B19" t="str">
            <v>Main Category of the transferred financial asset to which the liability is associated to</v>
          </cell>
        </row>
        <row r="20">
          <cell r="B20" t="str">
            <v>Fair value hierarchy</v>
          </cell>
        </row>
        <row r="21">
          <cell r="B21" t="str">
            <v>Location of the activities</v>
          </cell>
        </row>
        <row r="22">
          <cell r="B22" t="str">
            <v>Type of activity of Related parties/Relationships</v>
          </cell>
        </row>
        <row r="23">
          <cell r="B23" t="str">
            <v>To be reclassified to profit or loss</v>
          </cell>
        </row>
        <row r="24">
          <cell r="B24" t="str">
            <v>Condition of the pledge of collateral received</v>
          </cell>
        </row>
        <row r="25">
          <cell r="B25" t="str">
            <v>Type of obligation with collateral given</v>
          </cell>
        </row>
        <row r="26">
          <cell r="B26" t="str">
            <v>Type of activity</v>
          </cell>
        </row>
        <row r="27">
          <cell r="B27" t="str">
            <v>Main category of the Defined benefit plan assets</v>
          </cell>
        </row>
        <row r="28">
          <cell r="B28" t="str">
            <v>Subordinated</v>
          </cell>
        </row>
        <row r="29">
          <cell r="B29" t="str">
            <v>Main Category provided of Investee</v>
          </cell>
        </row>
        <row r="30">
          <cell r="B30" t="str">
            <v>Security code</v>
          </cell>
        </row>
        <row r="31">
          <cell r="B31" t="str">
            <v>Eligibility for own funds of the main category</v>
          </cell>
        </row>
        <row r="32">
          <cell r="B32" t="str">
            <v>Transitional Eligibility in Own Funds</v>
          </cell>
        </row>
        <row r="33">
          <cell r="B33" t="str">
            <v>Approach</v>
          </cell>
        </row>
        <row r="34">
          <cell r="B34" t="str">
            <v>Main category that generates the deferred tax liability</v>
          </cell>
        </row>
        <row r="35">
          <cell r="B35" t="str">
            <v>Type of securitisation</v>
          </cell>
        </row>
        <row r="36">
          <cell r="B36" t="str">
            <v xml:space="preserve">Time past from due second contractual payment or delivery leg (free deliveries) </v>
          </cell>
        </row>
        <row r="37">
          <cell r="B37" t="str">
            <v>Callability of the instruments</v>
          </cell>
        </row>
        <row r="38">
          <cell r="B38" t="str">
            <v>Entity code</v>
          </cell>
        </row>
        <row r="39">
          <cell r="B39" t="str">
            <v>CRM Effects/Collateral</v>
          </cell>
        </row>
        <row r="40">
          <cell r="B40" t="str">
            <v>Conversion factors for off-balance sheet items</v>
          </cell>
        </row>
        <row r="41">
          <cell r="B41" t="str">
            <v>Risk weights</v>
          </cell>
        </row>
        <row r="42">
          <cell r="B42" t="str">
            <v>Use of external ratings</v>
          </cell>
        </row>
        <row r="43">
          <cell r="B43" t="str">
            <v>Items associated with a particular high risk</v>
          </cell>
        </row>
        <row r="44">
          <cell r="B44" t="str">
            <v>Methods to determine risk weights</v>
          </cell>
        </row>
        <row r="45">
          <cell r="B45" t="str">
            <v>Residual maturity</v>
          </cell>
        </row>
        <row r="46">
          <cell r="B46" t="str">
            <v>Country where the exposure is generated</v>
          </cell>
        </row>
        <row r="47">
          <cell r="B47" t="str">
            <v>PD assigned to the obligor grade or pool</v>
          </cell>
        </row>
        <row r="48">
          <cell r="B48" t="str">
            <v>Type of credit protection</v>
          </cell>
        </row>
        <row r="49">
          <cell r="B49" t="str">
            <v>Time from the due time for settlement</v>
          </cell>
        </row>
        <row r="50">
          <cell r="B50" t="str">
            <v>Type of risk transfer</v>
          </cell>
        </row>
        <row r="51">
          <cell r="B51" t="str">
            <v>Exposures by Credit Quality steps at reporting date</v>
          </cell>
        </row>
        <row r="52">
          <cell r="B52" t="str">
            <v>Role in the securitisation process</v>
          </cell>
        </row>
        <row r="53">
          <cell r="B53" t="str">
            <v>Exposures by Credit Quality steps at inception</v>
          </cell>
        </row>
        <row r="54">
          <cell r="B54" t="str">
            <v>Code of the securitisation</v>
          </cell>
        </row>
        <row r="55">
          <cell r="B55" t="str">
            <v>Securitisation structure</v>
          </cell>
        </row>
        <row r="56">
          <cell r="B56" t="str">
            <v>Business line</v>
          </cell>
        </row>
        <row r="57">
          <cell r="B57" t="str">
            <v>Use of allocation mechanism</v>
          </cell>
        </row>
        <row r="58">
          <cell r="B58" t="str">
            <v>Event Type</v>
          </cell>
        </row>
        <row r="59">
          <cell r="B59" t="str">
            <v>Positions in the instrument</v>
          </cell>
        </row>
        <row r="60">
          <cell r="B60" t="str">
            <v>Type of underlying</v>
          </cell>
        </row>
        <row r="61">
          <cell r="B61" t="str">
            <v>Country of the market</v>
          </cell>
        </row>
        <row r="62">
          <cell r="B62" t="str">
            <v>Counterparty (large regulated financial entities)</v>
          </cell>
        </row>
        <row r="63">
          <cell r="B63" t="str">
            <v>Type of allowance</v>
          </cell>
        </row>
        <row r="64">
          <cell r="B64" t="str">
            <v>Attribute: Reference date</v>
          </cell>
        </row>
        <row r="65">
          <cell r="B65" t="str">
            <v>Time past due</v>
          </cell>
        </row>
        <row r="66">
          <cell r="B66" t="str">
            <v>Collateral/Guarantee received</v>
          </cell>
        </row>
        <row r="67">
          <cell r="B67" t="str">
            <v>Derivatives Purchased/Sold</v>
          </cell>
        </row>
        <row r="68">
          <cell r="B68" t="str">
            <v>Size of the counterparty</v>
          </cell>
        </row>
        <row r="69">
          <cell r="B69" t="str">
            <v>Accounting portfolio of the transferred financial asset to which the liability is associated to</v>
          </cell>
        </row>
        <row r="70">
          <cell r="B70" t="str">
            <v>Hybrid instruments</v>
          </cell>
        </row>
        <row r="71">
          <cell r="B71" t="str">
            <v>Subject to operating lease (reporting entity lessor)</v>
          </cell>
        </row>
        <row r="72">
          <cell r="B72" t="str">
            <v>Exposure class</v>
          </cell>
        </row>
        <row r="73">
          <cell r="B73" t="str">
            <v>Country where the requirement is applicable</v>
          </cell>
        </row>
        <row r="74">
          <cell r="B74" t="str">
            <v>Currency of the exposure</v>
          </cell>
        </row>
        <row r="75">
          <cell r="B75" t="str">
            <v>Loan to Value</v>
          </cell>
        </row>
        <row r="76">
          <cell r="B76" t="str">
            <v>Individual entity code</v>
          </cell>
        </row>
        <row r="77">
          <cell r="B77" t="str">
            <v>Removed during the period</v>
          </cell>
        </row>
        <row r="78">
          <cell r="B78" t="str">
            <v>Type of investment firm</v>
          </cell>
        </row>
      </sheetData>
      <sheetData sheetId="7" refreshError="1"/>
      <sheetData sheetId="8" refreshError="1"/>
      <sheetData sheetId="9" refreshError="1"/>
      <sheetData sheetId="10" refreshError="1"/>
      <sheetData sheetId="11" refreshError="1"/>
      <sheetData sheetId="12">
        <row r="1">
          <cell r="A1" t="str">
            <v>BAS</v>
          </cell>
          <cell r="D1" t="str">
            <v>AP</v>
          </cell>
          <cell r="E1" t="str">
            <v>BT</v>
          </cell>
          <cell r="H1" t="str">
            <v>COI</v>
          </cell>
          <cell r="I1" t="str">
            <v>CP</v>
          </cell>
          <cell r="J1" t="str">
            <v>CQS</v>
          </cell>
          <cell r="K1" t="str">
            <v>CT</v>
          </cell>
          <cell r="N1" t="str">
            <v>ER</v>
          </cell>
          <cell r="P1" t="str">
            <v>GA</v>
          </cell>
          <cell r="Q1" t="str">
            <v>IM</v>
          </cell>
          <cell r="U1" t="str">
            <v>PCT</v>
          </cell>
          <cell r="V1" t="str">
            <v>PI</v>
          </cell>
          <cell r="W1" t="str">
            <v>PL</v>
          </cell>
          <cell r="X1" t="str">
            <v>PR</v>
          </cell>
          <cell r="Z1" t="str">
            <v>RP</v>
          </cell>
          <cell r="AA1" t="str">
            <v>RSP</v>
          </cell>
          <cell r="AB1" t="str">
            <v>RT</v>
          </cell>
          <cell r="AC1" t="str">
            <v>RTT</v>
          </cell>
          <cell r="AD1" t="str">
            <v>ST</v>
          </cell>
          <cell r="AF1" t="str">
            <v>TI</v>
          </cell>
          <cell r="AG1" t="str">
            <v>UES</v>
          </cell>
          <cell r="AI1" t="str">
            <v>TD</v>
          </cell>
        </row>
        <row r="2">
          <cell r="A2" t="str">
            <v>Base items residual category - Total/NA</v>
          </cell>
          <cell r="D2" t="str">
            <v>Risk weighted exposure amounts calculated for equity exposures - Total methods</v>
          </cell>
          <cell r="E2" t="str">
            <v>Boolean Tool residual category - Total/NA</v>
          </cell>
          <cell r="H2" t="str">
            <v>Not applicable/ Total</v>
          </cell>
          <cell r="I2" t="str">
            <v>Not applicable/ All credit protections</v>
          </cell>
          <cell r="J2" t="str">
            <v>Not applicable/ All credit quality steps</v>
          </cell>
          <cell r="K2" t="str">
            <v>Not applicable/ All counterparties</v>
          </cell>
          <cell r="N2" t="str">
            <v>Not applicable/ All situations related to external ratings</v>
          </cell>
          <cell r="P2" t="str">
            <v>TURKEY</v>
          </cell>
          <cell r="Q2" t="str">
            <v>Not applicable/All impairment concepts</v>
          </cell>
          <cell r="U2" t="str">
            <v>Not applicable/ All applicable percentages</v>
          </cell>
          <cell r="V2" t="str">
            <v>Not applicable/All positions</v>
          </cell>
          <cell r="W2" t="str">
            <v>Not applicable/All portfolios</v>
          </cell>
          <cell r="X2" t="str">
            <v>Not applicable</v>
          </cell>
          <cell r="Z2" t="str">
            <v>Not applicable/All related parties/All relationships</v>
          </cell>
          <cell r="AA2" t="str">
            <v>Not applicable/ All roles in the securitisation parties</v>
          </cell>
          <cell r="AB2" t="str">
            <v>Not applicable/All risks</v>
          </cell>
          <cell r="AC2" t="str">
            <v>Not applicable/ All risk tranfer treatments</v>
          </cell>
          <cell r="AD2" t="str">
            <v>Not applicable/All tranches</v>
          </cell>
          <cell r="AF2" t="str">
            <v>Time intervall applicable for free deliveries</v>
          </cell>
          <cell r="AG2" t="str">
            <v>Not applicable/ All types of underlying exposures</v>
          </cell>
          <cell r="AI2" t="str">
            <v>Not applicable</v>
          </cell>
        </row>
        <row r="3">
          <cell r="A3" t="str">
            <v>Own funds</v>
          </cell>
          <cell r="D3" t="str">
            <v>CR IRB - PD, LGD and M approach, excluding dilution risk</v>
          </cell>
          <cell r="E3" t="str">
            <v>Owners of the parent</v>
          </cell>
          <cell r="H3" t="str">
            <v>Instruments without a call or an incentive to redeem</v>
          </cell>
          <cell r="I3" t="str">
            <v>Guarantees other than credit derivatives - Subsitution effect</v>
          </cell>
          <cell r="J3" t="str">
            <v>CQS 1</v>
          </cell>
          <cell r="K3" t="str">
            <v>General governments</v>
          </cell>
          <cell r="N3" t="str">
            <v>Rated exposure</v>
          </cell>
          <cell r="P3" t="str">
            <v>ALBANIA</v>
          </cell>
          <cell r="Q3" t="str">
            <v xml:space="preserve">Specific allowances. Individually assessed financial assets </v>
          </cell>
          <cell r="U3">
            <v>0</v>
          </cell>
          <cell r="V3" t="str">
            <v>Weighted net MKR SEC long positions</v>
          </cell>
          <cell r="W3" t="str">
            <v>Cash and cash equivalents</v>
          </cell>
          <cell r="X3" t="str">
            <v>Complete fiscal year T</v>
          </cell>
          <cell r="Z3" t="str">
            <v>Subsidiaries</v>
          </cell>
          <cell r="AA3" t="str">
            <v>Originator</v>
          </cell>
          <cell r="AB3" t="str">
            <v>Credit risk, counterparty credit risk, dilution risk, free deliveries and settlement/delivery risk</v>
          </cell>
          <cell r="AC3" t="str">
            <v>Synthetic transactions</v>
          </cell>
          <cell r="AD3" t="str">
            <v>Senior</v>
          </cell>
          <cell r="AF3" t="str">
            <v>Not applicable/ All time intervals</v>
          </cell>
          <cell r="AG3" t="str">
            <v>Securitisation, 
Re-Securitisation</v>
          </cell>
          <cell r="AI3" t="str">
            <v>Key dimension</v>
          </cell>
        </row>
        <row r="4">
          <cell r="A4" t="str">
            <v>Income</v>
          </cell>
          <cell r="D4" t="str">
            <v>Duration-based approach</v>
          </cell>
          <cell r="E4" t="str">
            <v>Non-controlling interests</v>
          </cell>
          <cell r="H4" t="str">
            <v>Instruments with a call or an incentive to redeem</v>
          </cell>
          <cell r="I4" t="str">
            <v>Unfunded credit guarantees</v>
          </cell>
          <cell r="J4" t="str">
            <v>CQS 2</v>
          </cell>
          <cell r="K4" t="str">
            <v>Large regulated financial entities and unregulated financial entities</v>
          </cell>
          <cell r="N4" t="str">
            <v>Issuer credit assessment</v>
          </cell>
          <cell r="P4" t="str">
            <v>AUSTRIA</v>
          </cell>
          <cell r="Q4" t="str">
            <v>Impaired</v>
          </cell>
          <cell r="U4" t="str">
            <v>&gt;50% and &lt;=100%</v>
          </cell>
          <cell r="V4" t="str">
            <v>Weighted net MKR SEC short positions</v>
          </cell>
          <cell r="W4" t="str">
            <v>Trading financial liabilities</v>
          </cell>
          <cell r="X4" t="str">
            <v>Temporally not waived</v>
          </cell>
          <cell r="Z4" t="str">
            <v>Regulated entities within the scope of prudential consolidation</v>
          </cell>
          <cell r="AA4" t="str">
            <v>Investor</v>
          </cell>
          <cell r="AB4" t="str">
            <v>MKR EQU General risk</v>
          </cell>
          <cell r="AC4" t="str">
            <v>Traditional transactions</v>
          </cell>
          <cell r="AD4" t="str">
            <v>Mezzanine</v>
          </cell>
          <cell r="AF4" t="str">
            <v>≤ 30 days</v>
          </cell>
          <cell r="AG4" t="str">
            <v>Loans to corporates or SMEs</v>
          </cell>
          <cell r="AI4" t="str">
            <v>Key</v>
          </cell>
        </row>
        <row r="5">
          <cell r="A5" t="str">
            <v>Expenses</v>
          </cell>
          <cell r="D5" t="str">
            <v>Approaches for options</v>
          </cell>
          <cell r="E5" t="b">
            <v>1</v>
          </cell>
          <cell r="H5" t="str">
            <v>Instruments with a call exercisable after the reporting date, and which meet the conditions in Article 49 of CRR after the date of effective maturity</v>
          </cell>
          <cell r="I5" t="str">
            <v>Credit derivatives protection</v>
          </cell>
          <cell r="J5" t="str">
            <v>CQS 3</v>
          </cell>
          <cell r="K5" t="str">
            <v>Credit institutions</v>
          </cell>
          <cell r="N5" t="str">
            <v>Unrated exposure where a derived rating is used</v>
          </cell>
          <cell r="P5" t="str">
            <v>BELGIUM</v>
          </cell>
          <cell r="Q5" t="str">
            <v>Past due</v>
          </cell>
          <cell r="U5" t="str">
            <v>Zone 1 risk weights for MKR SA TDI general maturity-based approach</v>
          </cell>
          <cell r="V5" t="str">
            <v>Instruments subject to Large exposures regime</v>
          </cell>
          <cell r="W5" t="str">
            <v>Financial liabilities designated at fair value through profit or loss</v>
          </cell>
          <cell r="X5" t="str">
            <v>Previous year</v>
          </cell>
          <cell r="Z5" t="str">
            <v>Joint ventures</v>
          </cell>
          <cell r="AA5" t="str">
            <v>Sponsor</v>
          </cell>
          <cell r="AB5" t="str">
            <v>MKR EQU Specific risk</v>
          </cell>
          <cell r="AD5" t="str">
            <v>First loss</v>
          </cell>
          <cell r="AF5" t="str">
            <v>5-15 days</v>
          </cell>
          <cell r="AG5" t="str">
            <v>Consumer loans</v>
          </cell>
        </row>
        <row r="6">
          <cell r="A6" t="str">
            <v>Income or expenses</v>
          </cell>
          <cell r="D6" t="str">
            <v>CR IRB Specialized lending slotting criteria</v>
          </cell>
          <cell r="E6" t="b">
            <v>0</v>
          </cell>
          <cell r="H6" t="str">
            <v>Instruments with a call exercisable after the reporting date, and which do not meet the conditions in Article 49 of CRR after the date of effective maturity</v>
          </cell>
          <cell r="I6" t="str">
            <v>Credit derivatives - Substitution effect</v>
          </cell>
          <cell r="J6" t="str">
            <v>CQS 4</v>
          </cell>
          <cell r="K6" t="str">
            <v>Counterparties other than central banks, general governments, credit institutions, other financial corporations, corporates, retail</v>
          </cell>
          <cell r="N6" t="str">
            <v>Direct issue short-term credit assessment</v>
          </cell>
          <cell r="P6" t="str">
            <v>BULGARIA</v>
          </cell>
          <cell r="Q6" t="str">
            <v>Past due, Impaired</v>
          </cell>
          <cell r="U6">
            <v>0.2</v>
          </cell>
          <cell r="V6" t="str">
            <v>Weighted net MKR CTP long positions</v>
          </cell>
          <cell r="W6" t="str">
            <v>Financial liabilities measured at amortised cost</v>
          </cell>
          <cell r="X6" t="str">
            <v>Current year</v>
          </cell>
          <cell r="Z6" t="str">
            <v xml:space="preserve">Joint ventures, Associates </v>
          </cell>
          <cell r="AA6" t="str">
            <v>Originator, Investor</v>
          </cell>
          <cell r="AB6" t="str">
            <v>Position, fx and commodities risks</v>
          </cell>
          <cell r="AF6" t="str">
            <v>16-30 days</v>
          </cell>
          <cell r="AG6" t="str">
            <v>Trade receivables</v>
          </cell>
        </row>
        <row r="7">
          <cell r="A7" t="str">
            <v>Off balance sheet items</v>
          </cell>
          <cell r="D7" t="str">
            <v>MKR EQU Additional requirements for options</v>
          </cell>
          <cell r="H7" t="str">
            <v>Instruments with a call exercisable prior to  or on 20 July 2011, and which do not meet the conditions in Article 49 of CRR after the date of effective maturity</v>
          </cell>
          <cell r="I7" t="str">
            <v>With credit protection</v>
          </cell>
          <cell r="J7" t="str">
            <v>CQS other</v>
          </cell>
          <cell r="K7" t="str">
            <v>Corporates, Retail</v>
          </cell>
          <cell r="N7" t="str">
            <v>Direct issue credit assessment</v>
          </cell>
          <cell r="P7" t="str">
            <v>SWITZERLAND</v>
          </cell>
          <cell r="Q7" t="str">
            <v>Written-off</v>
          </cell>
          <cell r="U7" t="str">
            <v>0,2%</v>
          </cell>
          <cell r="V7" t="str">
            <v>Weighted net MKR CTP short positions</v>
          </cell>
          <cell r="W7" t="str">
            <v>Non-trading non-derivative financial liabilities measured at a cost-based method</v>
          </cell>
          <cell r="X7" t="str">
            <v>Complete fiscal year T-1</v>
          </cell>
          <cell r="Z7" t="str">
            <v>Associates</v>
          </cell>
          <cell r="AA7" t="str">
            <v>Originator, Sponsor</v>
          </cell>
          <cell r="AB7" t="str">
            <v>MKR FX risk</v>
          </cell>
          <cell r="AF7" t="str">
            <v>&gt; 30 days ≤ 60 days</v>
          </cell>
          <cell r="AG7" t="str">
            <v>Other assets</v>
          </cell>
        </row>
        <row r="8">
          <cell r="A8" t="str">
            <v>Memorandum items</v>
          </cell>
          <cell r="D8" t="str">
            <v>Standardised approaches for commodities risk</v>
          </cell>
          <cell r="I8" t="str">
            <v>Funded credit derivatives issued</v>
          </cell>
          <cell r="J8" t="str">
            <v>CQS 1 &amp; S/T CQS 1</v>
          </cell>
          <cell r="K8" t="str">
            <v>Corporates, Non financial</v>
          </cell>
          <cell r="N8" t="str">
            <v>Direct issue long-term credit assessment</v>
          </cell>
          <cell r="P8" t="str">
            <v>CYPRUS</v>
          </cell>
          <cell r="Q8" t="str">
            <v>Defaulted</v>
          </cell>
          <cell r="U8" t="str">
            <v>0,4%</v>
          </cell>
          <cell r="V8" t="str">
            <v>Long position</v>
          </cell>
          <cell r="W8" t="str">
            <v>Financial assets held for trading, Financial liabilities held for trading</v>
          </cell>
          <cell r="X8" t="str">
            <v>Complete fiscal year T-2</v>
          </cell>
          <cell r="Z8" t="str">
            <v xml:space="preserve">Parent and parent entities with joint control </v>
          </cell>
          <cell r="AB8" t="str">
            <v>MKR COM risk</v>
          </cell>
          <cell r="AF8" t="str">
            <v>31 to 45 days</v>
          </cell>
          <cell r="AG8" t="str">
            <v>Other liabilities</v>
          </cell>
        </row>
        <row r="9">
          <cell r="A9" t="str">
            <v>Exposures</v>
          </cell>
          <cell r="D9" t="str">
            <v>Maturity ladder approach</v>
          </cell>
          <cell r="I9" t="str">
            <v>Funded credit derivatives issued repruchased</v>
          </cell>
          <cell r="J9" t="str">
            <v>CQS 2</v>
          </cell>
          <cell r="K9" t="str">
            <v>Financial corporations. Other than credit institutions, Non-financial corporations, Households</v>
          </cell>
          <cell r="N9" t="str">
            <v>Without direct issue credit assessment</v>
          </cell>
          <cell r="P9" t="str">
            <v>CZECH REPUBLIC</v>
          </cell>
          <cell r="Q9" t="str">
            <v>Non defaulted</v>
          </cell>
          <cell r="U9" t="str">
            <v>0,7%</v>
          </cell>
          <cell r="V9" t="str">
            <v>Short position</v>
          </cell>
          <cell r="W9" t="str">
            <v>Trading financial assets, Trading financial liabilities</v>
          </cell>
          <cell r="X9" t="str">
            <v>End fiscal year T</v>
          </cell>
          <cell r="Z9" t="str">
            <v>Key management of the institution or its parent</v>
          </cell>
          <cell r="AB9" t="str">
            <v>MKR</v>
          </cell>
          <cell r="AF9" t="str">
            <v>≥46 days</v>
          </cell>
          <cell r="AG9" t="str">
            <v>Covered Bonds</v>
          </cell>
        </row>
        <row r="10">
          <cell r="A10" t="str">
            <v>Assets</v>
          </cell>
          <cell r="D10" t="str">
            <v>Extended maturity ladder approach</v>
          </cell>
          <cell r="I10" t="str">
            <v>Unfunded credit protection - Substitution effect</v>
          </cell>
          <cell r="J10" t="str">
            <v>CQS 3</v>
          </cell>
          <cell r="K10" t="str">
            <v>Financial corporations. Other than credit institutions</v>
          </cell>
          <cell r="N10" t="str">
            <v>Unrated exposure where a derived rating is not used</v>
          </cell>
          <cell r="P10" t="str">
            <v>GERMANY</v>
          </cell>
          <cell r="Q10" t="str">
            <v>Defaulted exposures</v>
          </cell>
          <cell r="U10" t="str">
            <v>Zone 2 risk weights for MKR SA TDI general maturity-based approach</v>
          </cell>
          <cell r="V10" t="str">
            <v>Matched position</v>
          </cell>
          <cell r="W10" t="str">
            <v>Financial assets designated at fair value through profit or loss, Financial liabilities designated at fair value through profit or loss</v>
          </cell>
          <cell r="X10" t="str">
            <v>End fiscal year T-1</v>
          </cell>
          <cell r="Z10" t="str">
            <v>Related parties other than Parent and parent entities with joint control, Subsidiaries, Associates and joint ventures, Key management of the institution or its parent</v>
          </cell>
          <cell r="AB10" t="str">
            <v>TDI and EQU General risk</v>
          </cell>
          <cell r="AF10" t="str">
            <v>&gt; 60 days ≤ 90 days</v>
          </cell>
          <cell r="AG10" t="str">
            <v>Underlying positions others than securitisation positions</v>
          </cell>
        </row>
        <row r="11">
          <cell r="A11" t="str">
            <v>Liabilities</v>
          </cell>
          <cell r="D11" t="str">
            <v>Simplified approach</v>
          </cell>
          <cell r="I11" t="str">
            <v>CRM techniques RW adjustment effect (alternative Approachfor real estate)</v>
          </cell>
          <cell r="J11" t="str">
            <v>CQS 4 &amp; S/T CQS 2</v>
          </cell>
          <cell r="K11" t="str">
            <v>Corporates</v>
          </cell>
          <cell r="N11" t="str">
            <v>Indirect issue credit assesment</v>
          </cell>
          <cell r="P11" t="str">
            <v>DENMARK</v>
          </cell>
          <cell r="Q11" t="str">
            <v>Specific allowances based on BAD</v>
          </cell>
          <cell r="U11" t="str">
            <v>1,25%</v>
          </cell>
          <cell r="V11" t="str">
            <v>Unmatched position</v>
          </cell>
          <cell r="W11" t="str">
            <v>Financial assets held for trading. At cost, Financial assets designated at fair value through profit or loss. At cost, Available-for-sale financial assets. At cost</v>
          </cell>
          <cell r="X11" t="str">
            <v>End fiscal year T-2</v>
          </cell>
          <cell r="Z11" t="str">
            <v>Unconsolidated structured entities in which the reporting institution has interests</v>
          </cell>
          <cell r="AB11" t="str">
            <v>TDI and EQU Specific risk</v>
          </cell>
          <cell r="AF11" t="str">
            <v>&gt; 90 days ≤ 180days</v>
          </cell>
          <cell r="AG11" t="str">
            <v>Underlying others than Securitisation</v>
          </cell>
        </row>
        <row r="12">
          <cell r="A12" t="str">
            <v>Equity</v>
          </cell>
          <cell r="D12" t="str">
            <v>MKR COM Additional requirements for options</v>
          </cell>
          <cell r="I12" t="str">
            <v>Funded credit protection with effects other than substitution [LE]</v>
          </cell>
          <cell r="J12" t="str">
            <v>CQS 5</v>
          </cell>
          <cell r="K12" t="str">
            <v>Non-financial corporations. Retail</v>
          </cell>
          <cell r="N12" t="str">
            <v>Specific issuing programme or facility to which the item constituting the exposure does not belong</v>
          </cell>
          <cell r="P12" t="str">
            <v>ESTONIA</v>
          </cell>
          <cell r="Q12" t="str">
            <v>General allowances based on BAD. Other than BAD art 37.2</v>
          </cell>
          <cell r="U12" t="str">
            <v>1,75%</v>
          </cell>
          <cell r="V12" t="str">
            <v>Unmatched position</v>
          </cell>
          <cell r="W12" t="str">
            <v>Available-for-sale financial assets. At fair value</v>
          </cell>
          <cell r="X12" t="str">
            <v>Temporally waived and temporally not waived</v>
          </cell>
          <cell r="Z12" t="str">
            <v>Undertakings in which the institution has participation of 20% or more</v>
          </cell>
          <cell r="AB12" t="str">
            <v>Equity risk</v>
          </cell>
          <cell r="AF12" t="str">
            <v>&gt; 180 days ≤ 1year</v>
          </cell>
          <cell r="AG12" t="str">
            <v>Residential mortgages</v>
          </cell>
        </row>
        <row r="13">
          <cell r="A13" t="str">
            <v>Liabilities and Equity</v>
          </cell>
          <cell r="D13" t="str">
            <v>Internal models approach for market risk</v>
          </cell>
          <cell r="I13" t="str">
            <v>CRM techniques Exposure value adjustment effect [LE]</v>
          </cell>
          <cell r="J13" t="str">
            <v>CQS 6</v>
          </cell>
          <cell r="K13" t="str">
            <v>Non-financial corporations</v>
          </cell>
          <cell r="P13" t="str">
            <v>SPAIN</v>
          </cell>
          <cell r="Q13" t="str">
            <v>General allowances based on BAD. BAD art 37.2</v>
          </cell>
          <cell r="U13" t="str">
            <v>2,25%</v>
          </cell>
          <cell r="W13" t="str">
            <v>Held-to-maturity investments</v>
          </cell>
          <cell r="X13" t="str">
            <v>End accounting year T-1</v>
          </cell>
          <cell r="Z13" t="str">
            <v>Post-employment benefit plans with defined benefits</v>
          </cell>
          <cell r="AB13" t="str">
            <v>MKR TDI Specific risk for positions calculated with approaches for securitisation instruments</v>
          </cell>
          <cell r="AF13" t="str">
            <v>&gt; 1 year</v>
          </cell>
          <cell r="AG13" t="str">
            <v>Commercial mortgages</v>
          </cell>
        </row>
        <row r="14">
          <cell r="D14" t="str">
            <v>CR IRB SEC Supervisory formula method</v>
          </cell>
          <cell r="I14" t="str">
            <v>Credit derivatives - LGD adjustment effect</v>
          </cell>
          <cell r="J14" t="str">
            <v>CQS 7 &amp; S/T CQS 3</v>
          </cell>
          <cell r="K14" t="str">
            <v>Central banks</v>
          </cell>
          <cell r="P14" t="str">
            <v>FINLAND</v>
          </cell>
          <cell r="Q14" t="str">
            <v>Specific allowances. Collectively assessed financial assets</v>
          </cell>
          <cell r="U14">
            <v>1.5</v>
          </cell>
          <cell r="W14" t="str">
            <v>Property, plant and equipment. Cost model</v>
          </cell>
          <cell r="X14" t="str">
            <v>Temporally waived</v>
          </cell>
          <cell r="Z14" t="str">
            <v>Undertakings where the institution has a qualifying holding</v>
          </cell>
          <cell r="AB14" t="str">
            <v>Credit risk and free deliveries</v>
          </cell>
          <cell r="AF14" t="str">
            <v>≤ 3 months</v>
          </cell>
          <cell r="AG14" t="str">
            <v>Credit card receivables</v>
          </cell>
        </row>
        <row r="15">
          <cell r="D15" t="str">
            <v>Total general risk, specific risk for non securitisation instruments, particular approach for CIUs reported in TDI template, additional requirements for options</v>
          </cell>
          <cell r="I15" t="str">
            <v>Mortgages on commercial immovable property</v>
          </cell>
          <cell r="J15" t="str">
            <v>CQS 8</v>
          </cell>
          <cell r="K15" t="str">
            <v>Retail</v>
          </cell>
          <cell r="P15" t="str">
            <v>FRANCE</v>
          </cell>
          <cell r="Q15" t="str">
            <v>General allowances</v>
          </cell>
          <cell r="U15" t="str">
            <v>Zone 3 risk weights for MKR SA TDI general maturity-based approach</v>
          </cell>
          <cell r="W15" t="str">
            <v>Investment property. Cost model</v>
          </cell>
          <cell r="Z15" t="str">
            <v>Entities of the financial sector</v>
          </cell>
          <cell r="AB15" t="str">
            <v>MKR TDI Specific risk excluding securitisations and CTP positions</v>
          </cell>
          <cell r="AF15" t="str">
            <v>&gt; 2 years ≤ 3 years</v>
          </cell>
          <cell r="AG15" t="str">
            <v>Leasing</v>
          </cell>
        </row>
        <row r="16">
          <cell r="D16" t="str">
            <v>Particular approach for CIUs reported as debt instruments</v>
          </cell>
          <cell r="I16" t="str">
            <v>Financial collateral simple method</v>
          </cell>
          <cell r="J16" t="str">
            <v>CQS 9</v>
          </cell>
          <cell r="K16" t="str">
            <v>Other financial corporations</v>
          </cell>
          <cell r="P16" t="str">
            <v>GREECE</v>
          </cell>
          <cell r="Q16" t="str">
            <v>All allowances</v>
          </cell>
          <cell r="U16" t="str">
            <v>2,75%</v>
          </cell>
          <cell r="W16" t="str">
            <v>Measurement for Intangible assets. Other than Goodwill. Cost model</v>
          </cell>
          <cell r="Z16" t="str">
            <v>Entities of the financial sector</v>
          </cell>
          <cell r="AB16" t="str">
            <v>MKR TDI Specific risk for securitisation instrument</v>
          </cell>
          <cell r="AF16" t="str">
            <v>&gt; 3 months  ≤ 12 months</v>
          </cell>
        </row>
        <row r="17">
          <cell r="D17" t="str">
            <v>Standardised approach for equity risk</v>
          </cell>
          <cell r="I17" t="str">
            <v>Funded credit protection other than financial collateral wiith subsitution effect</v>
          </cell>
          <cell r="J17" t="str">
            <v>CQS 10</v>
          </cell>
          <cell r="K17" t="str">
            <v>Non-financial corporations. Corporates</v>
          </cell>
          <cell r="P17" t="str">
            <v>HUNGARY</v>
          </cell>
          <cell r="Q17" t="str">
            <v>Collective allowances for incurrred but not reported losses</v>
          </cell>
          <cell r="U17" t="str">
            <v>3,25%</v>
          </cell>
          <cell r="W17" t="str">
            <v>Financial assets held for trading</v>
          </cell>
          <cell r="Z17" t="str">
            <v>Other than entities of the financial sector</v>
          </cell>
          <cell r="AB17" t="str">
            <v>MKR TDI Specific risk for CTP positions</v>
          </cell>
          <cell r="AF17" t="str">
            <v>&gt; 1 year ≤ 2 years</v>
          </cell>
        </row>
        <row r="18">
          <cell r="D18" t="str">
            <v>CR IRB Alternative treatment for exposures secured by real estate</v>
          </cell>
          <cell r="I18" t="str">
            <v>CRM techniques substitution effect</v>
          </cell>
          <cell r="J18" t="str">
            <v>CQS 11</v>
          </cell>
          <cell r="K18" t="str">
            <v>Default funds of complying CCPs</v>
          </cell>
          <cell r="P18" t="str">
            <v>IRELAND</v>
          </cell>
          <cell r="Q18" t="str">
            <v>Non-impaired</v>
          </cell>
          <cell r="U18">
            <v>0.5</v>
          </cell>
          <cell r="W18" t="str">
            <v>Cash equivalents and demand deposits. Other than Cash balances at central banks</v>
          </cell>
          <cell r="Z18" t="str">
            <v>Entities within the scope of prudential consolidation</v>
          </cell>
          <cell r="AB18" t="str">
            <v>Counterparty credit risk</v>
          </cell>
          <cell r="AF18" t="str">
            <v>&gt; 3 years ≤ 5 years</v>
          </cell>
        </row>
        <row r="19">
          <cell r="D19" t="str">
            <v>Approach for general risk for equities</v>
          </cell>
          <cell r="I19" t="str">
            <v>CRM techniques Exposure value adjustment effect (Financial collateral comprehesive method SA)</v>
          </cell>
          <cell r="J19" t="str">
            <v>ALL OTHER CQS</v>
          </cell>
          <cell r="K19" t="str">
            <v>Default funds of non-complying CCPs</v>
          </cell>
          <cell r="P19" t="str">
            <v>ITALY</v>
          </cell>
          <cell r="U19" t="str">
            <v>3,75%</v>
          </cell>
          <cell r="W19" t="str">
            <v>Financial assets held for trading. At cost</v>
          </cell>
          <cell r="AB19" t="str">
            <v>Interest rate risk</v>
          </cell>
          <cell r="AF19" t="str">
            <v>&gt; 5 years ≤ 10 years</v>
          </cell>
        </row>
        <row r="20">
          <cell r="D20" t="str">
            <v>Approach for specific risk for equities</v>
          </cell>
          <cell r="I20" t="str">
            <v>Mortages on residential property</v>
          </cell>
          <cell r="K20" t="str">
            <v>Financial corporations</v>
          </cell>
          <cell r="P20" t="str">
            <v>JAPAN</v>
          </cell>
          <cell r="U20" t="str">
            <v>4,5%</v>
          </cell>
          <cell r="W20" t="str">
            <v>Trading Financial assets. At cost</v>
          </cell>
          <cell r="AB20" t="str">
            <v>Foreign exchange risk</v>
          </cell>
          <cell r="AF20" t="str">
            <v>&gt; 10 years ≤ 15 years</v>
          </cell>
        </row>
        <row r="21">
          <cell r="D21" t="str">
            <v>Particular approach for CIUs reported as equity</v>
          </cell>
          <cell r="I21" t="str">
            <v xml:space="preserve">Funded credit protection other than financial collateral excluding life insurance policies pledged to the lending institutions substitution effect </v>
          </cell>
          <cell r="K21" t="str">
            <v>Households. Corporates</v>
          </cell>
          <cell r="P21" t="str">
            <v>LITHUANIA</v>
          </cell>
          <cell r="U21" t="str">
            <v>5,25%</v>
          </cell>
          <cell r="W21" t="str">
            <v>Financial assets designated at fair value through profit or loss. At cost</v>
          </cell>
          <cell r="AB21" t="str">
            <v>Commodity risk</v>
          </cell>
          <cell r="AF21" t="str">
            <v>&gt; 15 years</v>
          </cell>
        </row>
        <row r="22">
          <cell r="D22" t="str">
            <v>CR SA SEC Internal Assessment Approach</v>
          </cell>
          <cell r="I22" t="str">
            <v>Guarantees other than credit derivatives - LGD adjustment effect</v>
          </cell>
          <cell r="K22" t="str">
            <v>SME</v>
          </cell>
          <cell r="P22" t="str">
            <v>LUXEMBOURG</v>
          </cell>
          <cell r="U22">
            <v>0.06</v>
          </cell>
          <cell r="W22" t="str">
            <v>Available-for-sale financial assets. At cost</v>
          </cell>
          <cell r="AB22" t="str">
            <v>Risks other than Interest rate risk, Equity risk, Foreign exchange risk, Credit risk, Commodity risk</v>
          </cell>
          <cell r="AF22" t="str">
            <v>≥5 days</v>
          </cell>
        </row>
        <row r="23">
          <cell r="D23" t="str">
            <v>CR IRB SEC Internal Assessment Approach</v>
          </cell>
          <cell r="I23" t="str">
            <v>Secured by mortgages on immovable property</v>
          </cell>
          <cell r="K23" t="str">
            <v>Counterparties other than SME</v>
          </cell>
          <cell r="P23" t="str">
            <v>LATVIA</v>
          </cell>
          <cell r="U23">
            <v>0.08</v>
          </cell>
          <cell r="W23" t="str">
            <v>Banking book</v>
          </cell>
          <cell r="AB23" t="str">
            <v>Credit risk, counterparty credit risk and free deliveries</v>
          </cell>
          <cell r="AF23" t="str">
            <v>≥ 2,5 years</v>
          </cell>
        </row>
        <row r="24">
          <cell r="D24" t="str">
            <v>CR IRB SEC Look-Through Approach</v>
          </cell>
          <cell r="I24" t="str">
            <v>Funded credit protection - Substitution effect</v>
          </cell>
          <cell r="K24" t="str">
            <v>Central governments or central banks</v>
          </cell>
          <cell r="P24" t="str">
            <v>MACEDONIA, THE FORMER YUGOSLAV REPUBLIC OF</v>
          </cell>
          <cell r="U24" t="str">
            <v>12,5%</v>
          </cell>
          <cell r="W24" t="str">
            <v>Non-trading debt instruments measured at a cost-based method</v>
          </cell>
          <cell r="AB24" t="str">
            <v>Settlement/delivery risk</v>
          </cell>
          <cell r="AF24" t="str">
            <v>0-4 days</v>
          </cell>
        </row>
        <row r="25">
          <cell r="D25" t="str">
            <v>CR IRB Risk weighted exposure amounts calculated using RW, other</v>
          </cell>
          <cell r="I25" t="str">
            <v>Cash and equivalents held by third parties</v>
          </cell>
          <cell r="K25" t="str">
            <v xml:space="preserve">Regional governments or local authorities </v>
          </cell>
          <cell r="P25" t="str">
            <v>MALTA</v>
          </cell>
          <cell r="U25">
            <v>2.5</v>
          </cell>
          <cell r="W25" t="str">
            <v>Financial assets held for trading, Trading financial assets, Financial assets designated at fair value through profit or loss, Available-for-sale financial assets Non-trading non-derivative financial assets measured at fair value through profit or loss, N</v>
          </cell>
          <cell r="AB25" t="str">
            <v>Credit risk</v>
          </cell>
        </row>
        <row r="26">
          <cell r="D26" t="str">
            <v>Basic Indicator Approach</v>
          </cell>
          <cell r="I26" t="str">
            <v>Secured by real estate property</v>
          </cell>
          <cell r="K26" t="str">
            <v>Public sector entities</v>
          </cell>
          <cell r="P26" t="str">
            <v>NETHERLANDS</v>
          </cell>
          <cell r="U26" t="str">
            <v>Debt securities under the second category risk weights for MKR SA TDI specific total</v>
          </cell>
          <cell r="W26" t="str">
            <v>Accounting portfolios other than Financial assets held for trading, Trading financial assets, Financial assets designated at fair value through profit or loss, Available-for-sale financial assets, Non-trading non-derivative financial assets measured at fa</v>
          </cell>
          <cell r="AB26" t="str">
            <v>Credit risk, counterparty credit risk, dilution risk and free deliveries</v>
          </cell>
        </row>
        <row r="27">
          <cell r="D27" t="str">
            <v>CR Methods to calculate risk weights for securitisation exposures IRB</v>
          </cell>
          <cell r="I27" t="str">
            <v>Life insurance policies pledged to the lending institutions LGD adjustment effect</v>
          </cell>
          <cell r="K27" t="str">
            <v xml:space="preserve">Multilateral Development Banks </v>
          </cell>
          <cell r="P27" t="str">
            <v>NORWAY</v>
          </cell>
          <cell r="U27" t="str">
            <v>0,25%</v>
          </cell>
          <cell r="W27" t="str">
            <v>Accounting portfolios other than Financial liabilities held for trading, Trading financial liabilities, Financial liabilities designated at fair value through profit or loss, Financial liabilities measured at amortised cost, Non-trading non-derivative fin</v>
          </cell>
          <cell r="AB27" t="str">
            <v>Dilution risk</v>
          </cell>
        </row>
        <row r="28">
          <cell r="D28" t="str">
            <v>Approach for specific risk for non securitisation debt instruments</v>
          </cell>
          <cell r="I28" t="str">
            <v>Instruments issued by third party with the obligation to repurchase by request</v>
          </cell>
          <cell r="K28" t="str">
            <v>International Organisations</v>
          </cell>
          <cell r="P28" t="str">
            <v>OTHER</v>
          </cell>
          <cell r="U28">
            <v>0.01</v>
          </cell>
          <cell r="W28" t="str">
            <v>Property, plant and equipment</v>
          </cell>
          <cell r="AB28" t="str">
            <v>CVA risk</v>
          </cell>
        </row>
        <row r="29">
          <cell r="D29" t="str">
            <v>Approach for specific risk for securitisation instruments</v>
          </cell>
          <cell r="I29" t="str">
            <v>Life insurance policies pledged to the lending institutions substitution effect</v>
          </cell>
          <cell r="K29" t="str">
            <v>Institutions</v>
          </cell>
          <cell r="P29" t="str">
            <v>POLAND</v>
          </cell>
          <cell r="U29" t="str">
            <v>1,6%</v>
          </cell>
          <cell r="W29" t="str">
            <v>Trading financial assets</v>
          </cell>
          <cell r="AB29" t="str">
            <v>MKR TDI and EQU risk</v>
          </cell>
        </row>
        <row r="30">
          <cell r="D30" t="str">
            <v>Approach for specific risk for correlation trading portfolio</v>
          </cell>
          <cell r="I30" t="str">
            <v>Financial collateral comprehesive method SA</v>
          </cell>
          <cell r="K30" t="str">
            <v>Regulated financial entities not large</v>
          </cell>
          <cell r="P30" t="str">
            <v>PORTUGAL</v>
          </cell>
          <cell r="U30">
            <v>1</v>
          </cell>
          <cell r="W30" t="str">
            <v>Financial assets designated at fair value through profit or loss. Accounting mismatch, Financial liabilities designated at fair value through profit or loss. Accounting mismatch</v>
          </cell>
          <cell r="AB30" t="str">
            <v>Other risk</v>
          </cell>
        </row>
        <row r="31">
          <cell r="D31" t="str">
            <v>CR IRB - PD, LGD and M approach, dilution risk</v>
          </cell>
          <cell r="I31" t="str">
            <v>Funded credit derivatives total mitigation</v>
          </cell>
          <cell r="K31" t="str">
            <v>Financial entities</v>
          </cell>
          <cell r="P31" t="str">
            <v>ROMANIA</v>
          </cell>
          <cell r="U31">
            <v>0.12</v>
          </cell>
          <cell r="W31" t="str">
            <v>Financial assets designated at fair value through profit or loss. Evaluation on a fair value basis, Financial liabilities designated at fair value through profit or loss. Evaluation on a fair value basis</v>
          </cell>
          <cell r="AB31" t="str">
            <v>Large exposures risk</v>
          </cell>
        </row>
        <row r="32">
          <cell r="D32" t="str">
            <v>Standardised approach for foreign-exchange risk</v>
          </cell>
          <cell r="I32" t="str">
            <v>CRM techniques LGD adjustment effect</v>
          </cell>
          <cell r="K32" t="str">
            <v>Households. Retail</v>
          </cell>
          <cell r="P32" t="str">
            <v>SERBIA</v>
          </cell>
          <cell r="U32" t="str">
            <v>7 - 10%</v>
          </cell>
          <cell r="W32" t="str">
            <v>Financial assets designated at fair value through profit or loss. Hybrid contracts designated, Financial liabilities designated at fair value through profit or loss. Hybrid contracts designated</v>
          </cell>
          <cell r="AB32" t="str">
            <v>Risk of fixed overheads</v>
          </cell>
        </row>
        <row r="33">
          <cell r="D33" t="str">
            <v>MKR FX approach</v>
          </cell>
          <cell r="I33" t="str">
            <v>Unfunded credit protection - LGD adjustment effect</v>
          </cell>
          <cell r="K33" t="str">
            <v>Other than entities of the financial sector</v>
          </cell>
          <cell r="P33" t="str">
            <v>RUSSIAN FEDERATION</v>
          </cell>
          <cell r="U33" t="str">
            <v>12 - 18%</v>
          </cell>
          <cell r="W33" t="str">
            <v>Property, plant and equipment. Revaluation model</v>
          </cell>
          <cell r="AB33" t="str">
            <v>Operational risk</v>
          </cell>
        </row>
        <row r="34">
          <cell r="D34" t="str">
            <v>Standardised Approach, IRB Approach</v>
          </cell>
          <cell r="I34" t="str">
            <v>Funded credit protection - LGD adjustment effect</v>
          </cell>
          <cell r="K34" t="str">
            <v>Households</v>
          </cell>
          <cell r="P34" t="str">
            <v>SWEDEN</v>
          </cell>
          <cell r="U34" t="str">
            <v>20 - 35%</v>
          </cell>
          <cell r="W34" t="str">
            <v>Investment property. Fair value model</v>
          </cell>
          <cell r="AB34" t="str">
            <v>MKR TDI risk</v>
          </cell>
        </row>
        <row r="35">
          <cell r="D35" t="str">
            <v>CR SA</v>
          </cell>
          <cell r="I35" t="str">
            <v>Other elligible collateral under the IRB approach</v>
          </cell>
          <cell r="K35" t="str">
            <v>Counterparties other than financial corporations</v>
          </cell>
          <cell r="P35" t="str">
            <v>SLOVENIA</v>
          </cell>
          <cell r="U35" t="str">
            <v>40 - 75%</v>
          </cell>
          <cell r="W35" t="str">
            <v>Other non-trading non-derivative financial assets</v>
          </cell>
          <cell r="AB35" t="str">
            <v>MKR TDI General risk</v>
          </cell>
        </row>
        <row r="36">
          <cell r="D36" t="str">
            <v>Standardised Approaches for operational risk</v>
          </cell>
          <cell r="I36" t="str">
            <v>Financial collateral LGD adjustment effect</v>
          </cell>
          <cell r="K36" t="str">
            <v xml:space="preserve">Financial corporations. Other than credit institutions. Small and Medium Enterprises, Non-financial corporations. Small and Medium Enterprises, Households. Small and Medium Enterprises </v>
          </cell>
          <cell r="P36" t="str">
            <v>SLOVAKIA</v>
          </cell>
          <cell r="U36">
            <v>12.5</v>
          </cell>
          <cell r="W36" t="str">
            <v>Measurement for Intangible assets. Other than Goodwill. Revaluation model</v>
          </cell>
          <cell r="AB36" t="str">
            <v>MKR TDI Specific risk</v>
          </cell>
        </row>
        <row r="37">
          <cell r="D37" t="str">
            <v>Method for IRB - Equity - PD/LGD approach</v>
          </cell>
          <cell r="I37" t="str">
            <v>Real estate excluding inmovable property for which alternative treatment is used</v>
          </cell>
          <cell r="K37" t="str">
            <v>Default funds</v>
          </cell>
          <cell r="P37" t="str">
            <v>TR</v>
          </cell>
          <cell r="U37">
            <v>2</v>
          </cell>
          <cell r="W37" t="str">
            <v>Property, plant and equipment. Deemed cost, Investment property. Deemed cost</v>
          </cell>
          <cell r="AB37" t="str">
            <v>MKR not look-through CIUs risk</v>
          </cell>
        </row>
        <row r="38">
          <cell r="D38" t="str">
            <v>Method for IRB - Equity - Simple Risk Weight approach</v>
          </cell>
          <cell r="I38" t="str">
            <v>Other physical collateral eligible for CRM under IRB approach</v>
          </cell>
          <cell r="K38" t="str">
            <v>Counterparties other than central banks</v>
          </cell>
          <cell r="P38" t="str">
            <v>UKRAINE</v>
          </cell>
          <cell r="U38">
            <v>2.25</v>
          </cell>
          <cell r="W38" t="str">
            <v>Financial liabilities held for trading
Trading financial liabilities
Financial liabilities designated at fair value through profit or loss</v>
          </cell>
          <cell r="AB38" t="str">
            <v>MKR EQU risk</v>
          </cell>
        </row>
        <row r="39">
          <cell r="D39" t="str">
            <v>Method for IRB - Equity - Internal models approach</v>
          </cell>
          <cell r="I39" t="str">
            <v>Receivables eligible for CRM under IRB approach</v>
          </cell>
          <cell r="P39" t="str">
            <v>UNITED KINGDOM</v>
          </cell>
          <cell r="U39">
            <v>3</v>
          </cell>
          <cell r="W39" t="str">
            <v>Financial assets held for trading, 
Trading financial assets, 
Financial assets designated at fair value through profit or loss, 
Non-trading non-derivative financial assets measured at fair value through profit or loss,
Available-for-sale financial asset</v>
          </cell>
        </row>
        <row r="40">
          <cell r="D40" t="str">
            <v>CR Advanced IRB Approach</v>
          </cell>
          <cell r="I40" t="str">
            <v>CRM techniques double default treatment</v>
          </cell>
          <cell r="P40" t="str">
            <v>UNITED STATES</v>
          </cell>
          <cell r="U40">
            <v>3.5</v>
          </cell>
          <cell r="W40" t="str">
            <v>Trading book</v>
          </cell>
        </row>
        <row r="41">
          <cell r="D41" t="str">
            <v>CR Foundation IRB Approach</v>
          </cell>
          <cell r="I41" t="str">
            <v>Secured by commercial real state</v>
          </cell>
          <cell r="P41" t="str">
            <v>Not applicable/All geographical areas</v>
          </cell>
          <cell r="U41">
            <v>4.25</v>
          </cell>
          <cell r="W41" t="str">
            <v>Financial assets designated at fair value through profit or loss</v>
          </cell>
        </row>
        <row r="42">
          <cell r="D42" t="str">
            <v>CR IRB Approach</v>
          </cell>
          <cell r="I42" t="str">
            <v>Secured by mortgage of residential  properties</v>
          </cell>
          <cell r="P42" t="str">
            <v>Domestic</v>
          </cell>
          <cell r="U42">
            <v>0.02</v>
          </cell>
          <cell r="W42" t="str">
            <v>Banking and trading book</v>
          </cell>
        </row>
        <row r="43">
          <cell r="D43" t="str">
            <v>CR SA SEC Ratings Based Method</v>
          </cell>
          <cell r="P43" t="str">
            <v>Non-domestic</v>
          </cell>
          <cell r="U43">
            <v>5</v>
          </cell>
          <cell r="W43" t="str">
            <v>Accounting portfolios for equity instruments subject to impairment</v>
          </cell>
        </row>
        <row r="44">
          <cell r="D44" t="str">
            <v>CR SA SEC Look-Through Approach</v>
          </cell>
          <cell r="P44" t="str">
            <v>Non-Domestic. Countries other than EU</v>
          </cell>
          <cell r="U44">
            <v>6.5</v>
          </cell>
          <cell r="W44" t="str">
            <v>Accounting portfolios for debt instruments subject to impairment</v>
          </cell>
        </row>
        <row r="45">
          <cell r="D45" t="str">
            <v>CR IRB SEC Ratings Based Method</v>
          </cell>
          <cell r="P45" t="str">
            <v>Non-Domestic. EMU countries</v>
          </cell>
          <cell r="U45">
            <v>7.5</v>
          </cell>
          <cell r="W45" t="str">
            <v>Loans and receivables, Classified as held for sale</v>
          </cell>
        </row>
        <row r="46">
          <cell r="D46" t="str">
            <v>Alternative Standardised Approach</v>
          </cell>
          <cell r="P46" t="str">
            <v>Non-Domestic. EU countries other than EMU</v>
          </cell>
          <cell r="U46">
            <v>8.5</v>
          </cell>
          <cell r="W46" t="str">
            <v>Hedge accounting</v>
          </cell>
        </row>
        <row r="47">
          <cell r="D47" t="str">
            <v>MKR SA and MKR IM</v>
          </cell>
          <cell r="P47" t="str">
            <v>Countries not relevant for MKR purposes</v>
          </cell>
          <cell r="U47" t="str">
            <v>Risk weights other for CR SA</v>
          </cell>
          <cell r="W47" t="str">
            <v>Hedge accounting. Interest rate risk</v>
          </cell>
        </row>
        <row r="48">
          <cell r="D48" t="str">
            <v>Standardised approaches for market risk</v>
          </cell>
          <cell r="U48" t="str">
            <v>Risk weights other for MKR SA CTP</v>
          </cell>
          <cell r="W48" t="str">
            <v>Financial assets held for trading. Economic hedges, Financial liabilities held for trading. Economic hedges</v>
          </cell>
        </row>
        <row r="49">
          <cell r="D49" t="str">
            <v>Standardised approaches for interest rate risk</v>
          </cell>
          <cell r="U49">
            <v>1.9</v>
          </cell>
          <cell r="W49" t="str">
            <v>Hedge accounting. Fair value hedges</v>
          </cell>
        </row>
        <row r="50">
          <cell r="D50" t="str">
            <v>Total</v>
          </cell>
          <cell r="U50">
            <v>2.9</v>
          </cell>
          <cell r="W50" t="str">
            <v>Hedge accounting. Cash flow hedges</v>
          </cell>
        </row>
        <row r="51">
          <cell r="D51" t="str">
            <v>Total</v>
          </cell>
          <cell r="U51">
            <v>3.7</v>
          </cell>
          <cell r="W51" t="str">
            <v>Hedge accounting. Hedges of net investments in foreign operations</v>
          </cell>
        </row>
        <row r="52">
          <cell r="D52" t="str">
            <v>Advanced method</v>
          </cell>
          <cell r="U52" t="str">
            <v>Zone 1 risk weights for MKR SA TDI general duration-based approach</v>
          </cell>
          <cell r="W52" t="str">
            <v>Hedge accounting. Portfolio Fair value hedges of interest rate risk</v>
          </cell>
        </row>
        <row r="53">
          <cell r="D53" t="str">
            <v>Standardised Method</v>
          </cell>
          <cell r="U53" t="str">
            <v>Zone 2 risk weights for MKR SA TDI general duration-based approach</v>
          </cell>
          <cell r="W53" t="str">
            <v>Available-for-sale financial assets</v>
          </cell>
        </row>
        <row r="54">
          <cell r="D54" t="str">
            <v>CR Method for IRB - Equity</v>
          </cell>
          <cell r="U54">
            <v>0.1</v>
          </cell>
          <cell r="W54" t="str">
            <v>Hedge accounting. Portfolio Cash flow hedges of interest rate risk</v>
          </cell>
        </row>
        <row r="55">
          <cell r="D55" t="str">
            <v>Advanced Measurement Approach</v>
          </cell>
          <cell r="U55" t="str">
            <v>Zone 3 risk weights for MKR SA TDI general duration-based approach</v>
          </cell>
          <cell r="W55" t="str">
            <v>Investment property. Fair value model, Property, plan and equipment. Fair value model</v>
          </cell>
        </row>
        <row r="56">
          <cell r="D56" t="str">
            <v>Standardised Approach</v>
          </cell>
          <cell r="U56" t="str">
            <v>Reference percentages according to specific reporting obligation</v>
          </cell>
          <cell r="W56" t="str">
            <v>Financial assets held for trading, Trading financial assets</v>
          </cell>
        </row>
        <row r="57">
          <cell r="D57" t="str">
            <v>Standardised Approach - Exposures other than securitisations</v>
          </cell>
          <cell r="U57">
            <v>0.35</v>
          </cell>
          <cell r="W57" t="str">
            <v>Investment property</v>
          </cell>
        </row>
        <row r="58">
          <cell r="D58" t="str">
            <v>Standardised Approach - Securitisation exposures</v>
          </cell>
          <cell r="U58">
            <v>0.9</v>
          </cell>
          <cell r="W58" t="str">
            <v>Accounting portfolios at fair value for financial assets</v>
          </cell>
        </row>
        <row r="59">
          <cell r="D59" t="str">
            <v>IRB Approach</v>
          </cell>
          <cell r="U59">
            <v>0.7</v>
          </cell>
          <cell r="W59" t="str">
            <v>Accounting portfolios at a cost-based method for financial assets</v>
          </cell>
        </row>
        <row r="60">
          <cell r="D60" t="str">
            <v>Advanced IRB Approach - Exposures other than equities and securitisations</v>
          </cell>
          <cell r="U60">
            <v>0.75</v>
          </cell>
          <cell r="W60" t="str">
            <v>Accounting portfolios not measured at fair value through profit or loss for financial instruments</v>
          </cell>
        </row>
        <row r="61">
          <cell r="D61" t="str">
            <v>Foundation IRB Approach - Exposures other than equities and securitisations</v>
          </cell>
          <cell r="U61">
            <v>1.1499999999999999</v>
          </cell>
          <cell r="W61" t="str">
            <v>Accounting portfolios for non-trading financial instruments not included in IFRS</v>
          </cell>
        </row>
        <row r="62">
          <cell r="D62" t="str">
            <v>IRB approach - Equity</v>
          </cell>
          <cell r="U62" t="str">
            <v>&gt;0% and &lt;=20%</v>
          </cell>
          <cell r="W62" t="str">
            <v>Accounting portfolios for financial assets subject to impairment</v>
          </cell>
        </row>
        <row r="63">
          <cell r="D63" t="str">
            <v>IRB approach - Securitisation exposures</v>
          </cell>
          <cell r="U63" t="str">
            <v>&gt;20% and &lt;=50%</v>
          </cell>
          <cell r="W63" t="str">
            <v>Accounting portfolios for financial assets non-subject to impairment</v>
          </cell>
        </row>
        <row r="64">
          <cell r="D64" t="str">
            <v>Methods using external ratings</v>
          </cell>
          <cell r="U64" t="str">
            <v>Off-balance sheet items with a 100% CCF in the RSA</v>
          </cell>
          <cell r="W64" t="str">
            <v>Accounting portfolios for non-trading financial instruments</v>
          </cell>
        </row>
        <row r="65">
          <cell r="D65" t="str">
            <v>1250% for positions not subject to any method</v>
          </cell>
          <cell r="U65" t="str">
            <v>Off-balance sheet items with a 50% CCF in the RSA</v>
          </cell>
          <cell r="W65" t="str">
            <v>Non-trading non-derivative financial assets measured at fair value through profit or loss</v>
          </cell>
        </row>
        <row r="66">
          <cell r="D66" t="str">
            <v>Advanced measurement approaches</v>
          </cell>
          <cell r="U66" t="str">
            <v>RW_ &gt; 0 and ≤ 12%</v>
          </cell>
          <cell r="W66" t="str">
            <v>Accounting portfolios for trading financial instruments</v>
          </cell>
        </row>
        <row r="67">
          <cell r="D67" t="str">
            <v>Look-Through-Approach</v>
          </cell>
          <cell r="U67" t="str">
            <v>RW_&gt; 100 and ≤ 425%</v>
          </cell>
          <cell r="W67" t="str">
            <v>Non-trading non-derivative financial assets measured at fair value to equity</v>
          </cell>
        </row>
        <row r="68">
          <cell r="D68" t="str">
            <v>Internal Assessment Approach</v>
          </cell>
          <cell r="U68" t="str">
            <v>RW_&gt; 12 and ≤ 20%</v>
          </cell>
          <cell r="W68" t="str">
            <v>Investments in subsidiaries, joint ventures and associates</v>
          </cell>
        </row>
        <row r="69">
          <cell r="D69" t="str">
            <v>Original Exposure Method</v>
          </cell>
          <cell r="U69" t="str">
            <v>RW_&gt; 20 and ≤ 50%</v>
          </cell>
          <cell r="W69" t="str">
            <v>Loans and receivables</v>
          </cell>
        </row>
        <row r="70">
          <cell r="D70" t="str">
            <v>Standardised and IRB Approaches - Exposures other than securitisations and equities</v>
          </cell>
          <cell r="U70" t="str">
            <v>RW_&gt; 425 and ≤ 1250%</v>
          </cell>
          <cell r="W70" t="str">
            <v>Property, plant and equipment. Fair value model</v>
          </cell>
        </row>
        <row r="71">
          <cell r="D71" t="str">
            <v>Maturity-based approach</v>
          </cell>
          <cell r="U71" t="str">
            <v>RW_&gt; 50 and ≤ 75%</v>
          </cell>
          <cell r="W71" t="str">
            <v>Property, plant and equipment. Deemed cost</v>
          </cell>
        </row>
        <row r="72">
          <cell r="D72" t="str">
            <v>Approaches for general risk for debt instruments</v>
          </cell>
          <cell r="U72" t="str">
            <v>RW_&gt; 75 and ≤ 100%</v>
          </cell>
          <cell r="W72" t="str">
            <v>Investment property. Deemed cost</v>
          </cell>
        </row>
        <row r="73">
          <cell r="D73" t="str">
            <v>External rating not available</v>
          </cell>
          <cell r="W73" t="str">
            <v>Financial liabilities held for trading, Trading financial liabilities</v>
          </cell>
        </row>
        <row r="74">
          <cell r="D74" t="str">
            <v>Methods to calculate risk weights do not apply</v>
          </cell>
          <cell r="W74" t="str">
            <v>Financial liabilities designated at fair value through profit or loss. Hybrid contracts designated</v>
          </cell>
        </row>
        <row r="75">
          <cell r="D75" t="str">
            <v>Risk weighted exposure amounts calculated using PD, LGD and M</v>
          </cell>
          <cell r="W75" t="str">
            <v>Financial liabilities designated at fair value through profit or loss. Evaluation on a fair value basis</v>
          </cell>
        </row>
        <row r="76">
          <cell r="D76" t="str">
            <v>IRB Risk weighted exposure amounts calculated using RW</v>
          </cell>
          <cell r="W76" t="str">
            <v>Financial liabilities designated at fair value through profit or loss. Accounting mismatch</v>
          </cell>
        </row>
        <row r="77">
          <cell r="D77" t="str">
            <v>Add-on Mark-to market value</v>
          </cell>
          <cell r="W77" t="str">
            <v>Financial assets designated at fair value through profit or loss. Hybrid contracts designated</v>
          </cell>
        </row>
        <row r="78">
          <cell r="D78" t="str">
            <v>Add-on Mark-to-market method - Method 2</v>
          </cell>
          <cell r="W78" t="str">
            <v>Financial assets designated at fair value through profit or loss. Evaluation on a fair value basis</v>
          </cell>
        </row>
        <row r="79">
          <cell r="D79" t="str">
            <v>Add-on Mark-to-market method (assuming no netting or CRM)</v>
          </cell>
          <cell r="W79" t="str">
            <v>Classified as held for sale</v>
          </cell>
        </row>
        <row r="80">
          <cell r="D80" t="str">
            <v>Covered by a netting agreement</v>
          </cell>
          <cell r="W80" t="str">
            <v>Financial assets designated at fair value through profit or loss. Accounting mismatch</v>
          </cell>
        </row>
        <row r="81">
          <cell r="D81" t="str">
            <v>LR-netting-Method2</v>
          </cell>
          <cell r="W81" t="str">
            <v>Holdings</v>
          </cell>
        </row>
        <row r="82">
          <cell r="D82" t="str">
            <v>LR-netting-Method3</v>
          </cell>
          <cell r="W82" t="str">
            <v>Direct holdings</v>
          </cell>
        </row>
        <row r="83">
          <cell r="D83" t="str">
            <v>Market value</v>
          </cell>
          <cell r="W83" t="str">
            <v>Indirect holdings</v>
          </cell>
        </row>
        <row r="84">
          <cell r="D84" t="str">
            <v>Without a netting agreement</v>
          </cell>
          <cell r="W84" t="str">
            <v>Synthetic holdings</v>
          </cell>
        </row>
        <row r="85">
          <cell r="D85" t="str">
            <v>Without netting</v>
          </cell>
          <cell r="W85" t="str">
            <v>Actual or contigent obligations to buy</v>
          </cell>
        </row>
        <row r="86">
          <cell r="W86" t="str">
            <v>Other than holdings (!!!)</v>
          </cell>
        </row>
        <row r="87">
          <cell r="W87" t="str">
            <v>Other than investments in subsidaries, joint ventures and associates</v>
          </cell>
        </row>
        <row r="88">
          <cell r="W88" t="str">
            <v>Direct and indirect holdings</v>
          </cell>
        </row>
        <row r="89">
          <cell r="W89" t="str">
            <v>Investment not significant</v>
          </cell>
        </row>
        <row r="90">
          <cell r="W90" t="str">
            <v>Financial liabilities held for trading</v>
          </cell>
        </row>
        <row r="91">
          <cell r="W91" t="str">
            <v>Cash and cash balances at central banks</v>
          </cell>
        </row>
        <row r="92">
          <cell r="W92" t="str">
            <v>Demand deposits. Other than Cash on hand and Cash balances at central banks</v>
          </cell>
        </row>
        <row r="93">
          <cell r="W93" t="str">
            <v>Significant Investment</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REP Implementation"/>
      <sheetName val="CR TB SETT"/>
      <sheetName val="Lists"/>
    </sheetNames>
    <sheetDataSet>
      <sheetData sheetId="0" refreshError="1"/>
      <sheetData sheetId="1" refreshError="1"/>
      <sheetData sheetId="2">
        <row r="17">
          <cell r="A17" t="str">
            <v>Yes, compulsory</v>
          </cell>
        </row>
        <row r="18">
          <cell r="A18" t="str">
            <v>Yes, optional</v>
          </cell>
        </row>
        <row r="19">
          <cell r="A19" t="str">
            <v>No</v>
          </cell>
        </row>
        <row r="21">
          <cell r="A21" t="str">
            <v>Monthly</v>
          </cell>
        </row>
        <row r="22">
          <cell r="A22" t="str">
            <v>Quarterly</v>
          </cell>
        </row>
        <row r="23">
          <cell r="A23" t="str">
            <v>Semi-annually</v>
          </cell>
        </row>
        <row r="24">
          <cell r="A24" t="str">
            <v>Annnually</v>
          </cell>
        </row>
        <row r="25">
          <cell r="A25" t="str">
            <v>Other, please specify</v>
          </cell>
        </row>
        <row r="27">
          <cell r="A27" t="str">
            <v>Fully</v>
          </cell>
        </row>
        <row r="28">
          <cell r="A28" t="str">
            <v>Partially</v>
          </cell>
        </row>
        <row r="29">
          <cell r="A29" t="str">
            <v>Not applied</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Constants"/>
      <sheetName val="SQL"/>
      <sheetName val="Work procedure"/>
      <sheetName val="Mail details"/>
      <sheetName val="Version control"/>
      <sheetName val="Regulatory guide"/>
      <sheetName val="EU MRA gap analysis"/>
      <sheetName val="EU MRB gap analysis"/>
      <sheetName val="Data"/>
      <sheetName val="EU MRA MRB"/>
      <sheetName val="Concentration AVA"/>
      <sheetName val="Backtesting"/>
      <sheetName val="Risk Measures for IMA"/>
      <sheetName val="Standardized Approach"/>
      <sheetName val="Regulatory Capital"/>
      <sheetName val="Pillar 3"/>
      <sheetName val="EC and RC"/>
      <sheetName val="Sensitivities"/>
      <sheetName val="MPC"/>
      <sheetName val="MPC evidence"/>
      <sheetName val="EUC"/>
      <sheetName val="EUC evidence"/>
    </sheetNames>
    <sheetDataSet>
      <sheetData sheetId="0">
        <row r="4">
          <cell r="D4" t="str">
            <v>Annual Report</v>
          </cell>
        </row>
        <row r="7">
          <cell r="H7">
            <v>42935</v>
          </cell>
        </row>
        <row r="8">
          <cell r="H8">
            <v>2017</v>
          </cell>
        </row>
        <row r="9">
          <cell r="H9">
            <v>2</v>
          </cell>
        </row>
        <row r="10">
          <cell r="H10">
            <v>42916</v>
          </cell>
        </row>
      </sheetData>
      <sheetData sheetId="1">
        <row r="2">
          <cell r="B2">
            <v>42736</v>
          </cell>
          <cell r="C2">
            <v>42729</v>
          </cell>
        </row>
        <row r="3">
          <cell r="B3">
            <v>42370</v>
          </cell>
          <cell r="C3">
            <v>42363</v>
          </cell>
        </row>
        <row r="4">
          <cell r="B4">
            <v>42005</v>
          </cell>
          <cell r="C4">
            <v>41998</v>
          </cell>
        </row>
        <row r="5">
          <cell r="B5">
            <v>41640</v>
          </cell>
          <cell r="C5">
            <v>41633</v>
          </cell>
        </row>
        <row r="6">
          <cell r="B6">
            <v>41275</v>
          </cell>
          <cell r="C6">
            <v>41268</v>
          </cell>
        </row>
        <row r="7">
          <cell r="B7">
            <v>40909</v>
          </cell>
          <cell r="C7">
            <v>40902</v>
          </cell>
        </row>
        <row r="11">
          <cell r="B11">
            <v>41092</v>
          </cell>
        </row>
        <row r="12">
          <cell r="B12">
            <v>42186</v>
          </cell>
        </row>
        <row r="16">
          <cell r="B16">
            <v>42734</v>
          </cell>
        </row>
        <row r="17">
          <cell r="B17">
            <v>2016</v>
          </cell>
        </row>
        <row r="20">
          <cell r="B20">
            <v>42551</v>
          </cell>
        </row>
        <row r="21">
          <cell r="B21">
            <v>2016</v>
          </cell>
        </row>
        <row r="24">
          <cell r="B24">
            <v>42825</v>
          </cell>
        </row>
        <row r="28">
          <cell r="B28">
            <v>42734</v>
          </cell>
        </row>
        <row r="32">
          <cell r="B32" t="str">
            <v>\\Europe.Intranet\DFSNL\P\GD\003320\Reporting development\090.Quarterly\Annual Report_prod from 2Q2017\</v>
          </cell>
        </row>
        <row r="33">
          <cell r="B33" t="str">
            <v>Reports\2017\Q1\</v>
          </cell>
        </row>
        <row r="34">
          <cell r="B34" t="str">
            <v>Reports\2017\Q2\</v>
          </cell>
        </row>
        <row r="36">
          <cell r="B36" t="str">
            <v>Input copies\</v>
          </cell>
        </row>
        <row r="37">
          <cell r="B37" t="str">
            <v>Approval email\</v>
          </cell>
        </row>
        <row r="40">
          <cell r="B40" t="str">
            <v>Data input AR 20170630.xlsx</v>
          </cell>
        </row>
        <row r="41">
          <cell r="B41" t="str">
            <v>AR 2017 Group - Pillar 3 final.docx</v>
          </cell>
        </row>
        <row r="42">
          <cell r="B42" t="str">
            <v>AR 2017 Group - Risk Management Paragraph - Market Risk final.docx</v>
          </cell>
        </row>
        <row r="47">
          <cell r="B47" t="str">
            <v>Market Risk data template 20170630.xlsx</v>
          </cell>
        </row>
        <row r="49">
          <cell r="B49">
            <v>1000000</v>
          </cell>
        </row>
        <row r="50">
          <cell r="B50">
            <v>1000</v>
          </cell>
        </row>
        <row r="70">
          <cell r="B70">
            <v>42734</v>
          </cell>
        </row>
        <row r="71">
          <cell r="B71">
            <v>4</v>
          </cell>
        </row>
        <row r="73">
          <cell r="B73">
            <v>42826</v>
          </cell>
        </row>
        <row r="88">
          <cell r="B88">
            <v>42736</v>
          </cell>
        </row>
        <row r="106">
          <cell r="B106" t="str">
            <v>\\Europe.Intranet\DFSNL\P\GD\003320\Capital\Regulatory capital\Capital charge\B2Core\2017\Q2\June</v>
          </cell>
        </row>
        <row r="107">
          <cell r="B107" t="str">
            <v>\MKR IM Input.xls</v>
          </cell>
        </row>
        <row r="108">
          <cell r="B108" t="str">
            <v>Input MKR IM</v>
          </cell>
        </row>
        <row r="120">
          <cell r="B120" t="str">
            <v>\\Europe.Intranet\DFSNL\P\GD\003320\Capital\Regulatory capital\Capital charge\B2Core\2016\Q2\June</v>
          </cell>
        </row>
        <row r="121">
          <cell r="B121" t="str">
            <v>\MKR IM Input.xls</v>
          </cell>
        </row>
        <row r="133">
          <cell r="B133" t="str">
            <v>\\Europe.Intranet\DFSNL\P\GD\003320\Capital\Regulatory capital\Capital charge\CAD1 Capital Charge\2017</v>
          </cell>
        </row>
        <row r="134">
          <cell r="B134" t="str">
            <v>\ANAVALALJun2017.xls</v>
          </cell>
        </row>
        <row r="135">
          <cell r="B135" t="str">
            <v>ANAVAL</v>
          </cell>
        </row>
        <row r="138">
          <cell r="B138" t="str">
            <v>\\Europe.Intranet\DFSNL\P\GD\003320\Capital\Regulatory capital\Capital charge\CAD1 Capital Charge\2016</v>
          </cell>
        </row>
        <row r="139">
          <cell r="B139" t="str">
            <v>\ANAVALALJun2016.xls</v>
          </cell>
        </row>
      </sheetData>
      <sheetData sheetId="2"/>
      <sheetData sheetId="3"/>
      <sheetData sheetId="4"/>
      <sheetData sheetId="5"/>
      <sheetData sheetId="6"/>
      <sheetData sheetId="7"/>
      <sheetData sheetId="8"/>
      <sheetData sheetId="9">
        <row r="1">
          <cell r="E1" t="str">
            <v>Date</v>
          </cell>
        </row>
      </sheetData>
      <sheetData sheetId="10"/>
      <sheetData sheetId="11"/>
      <sheetData sheetId="12"/>
      <sheetData sheetId="13">
        <row r="1">
          <cell r="R1" t="str">
            <v>2016</v>
          </cell>
          <cell r="Y1" t="str">
            <v>2017</v>
          </cell>
          <cell r="AF1" t="str">
            <v>2016</v>
          </cell>
        </row>
        <row r="3">
          <cell r="R3" t="str">
            <v>Column Labels</v>
          </cell>
          <cell r="Y3" t="str">
            <v>Column Labels</v>
          </cell>
          <cell r="AF3" t="str">
            <v>Column Labels</v>
          </cell>
        </row>
        <row r="4">
          <cell r="R4" t="str">
            <v>CS</v>
          </cell>
          <cell r="S4" t="str">
            <v>EQ</v>
          </cell>
          <cell r="T4" t="str">
            <v>FX</v>
          </cell>
          <cell r="U4" t="str">
            <v>IR</v>
          </cell>
          <cell r="V4" t="str">
            <v>TOTAL</v>
          </cell>
          <cell r="Y4" t="str">
            <v>CS</v>
          </cell>
          <cell r="Z4" t="str">
            <v>EQ</v>
          </cell>
          <cell r="AA4" t="str">
            <v>FX</v>
          </cell>
          <cell r="AB4" t="str">
            <v>IR</v>
          </cell>
          <cell r="AC4" t="str">
            <v>TOTAL</v>
          </cell>
          <cell r="AF4" t="str">
            <v>CS</v>
          </cell>
          <cell r="AG4" t="str">
            <v>EQ</v>
          </cell>
          <cell r="AH4" t="str">
            <v>FX</v>
          </cell>
          <cell r="AI4" t="str">
            <v>IR</v>
          </cell>
          <cell r="AJ4" t="str">
            <v>TOTAL</v>
          </cell>
        </row>
        <row r="5">
          <cell r="R5">
            <v>8.9342728230000006</v>
          </cell>
          <cell r="S5">
            <v>8.0687303519999993</v>
          </cell>
          <cell r="T5">
            <v>1.2420568350000001</v>
          </cell>
          <cell r="U5">
            <v>3.9539197509999999</v>
          </cell>
          <cell r="V5">
            <v>15.24224807</v>
          </cell>
          <cell r="Y5">
            <v>6.1691171130000004</v>
          </cell>
          <cell r="Z5">
            <v>3.648904666</v>
          </cell>
          <cell r="AA5">
            <v>1.980842947</v>
          </cell>
          <cell r="AB5">
            <v>4.3266318220000004</v>
          </cell>
          <cell r="AC5">
            <v>6.1166454940000001</v>
          </cell>
          <cell r="AF5">
            <v>8.9342728230000006</v>
          </cell>
          <cell r="AG5">
            <v>8.0687303519999993</v>
          </cell>
          <cell r="AH5">
            <v>1.2420568350000001</v>
          </cell>
          <cell r="AI5">
            <v>3.9539197509999999</v>
          </cell>
          <cell r="AJ5">
            <v>15.24224807</v>
          </cell>
        </row>
        <row r="6">
          <cell r="R6">
            <v>9.0143399199999994</v>
          </cell>
          <cell r="S6">
            <v>7.5748183710000001</v>
          </cell>
          <cell r="T6">
            <v>0.84806616400000001</v>
          </cell>
          <cell r="U6">
            <v>4.1093800099999997</v>
          </cell>
          <cell r="V6">
            <v>15.254502049999999</v>
          </cell>
          <cell r="Y6">
            <v>6.7558503749999996</v>
          </cell>
          <cell r="Z6">
            <v>3.0778735359999998</v>
          </cell>
          <cell r="AA6">
            <v>1.618582569</v>
          </cell>
          <cell r="AB6">
            <v>4.4782252150000001</v>
          </cell>
          <cell r="AC6">
            <v>5.6592873570000002</v>
          </cell>
          <cell r="AF6">
            <v>9.0143399199999994</v>
          </cell>
          <cell r="AG6">
            <v>7.5748183710000001</v>
          </cell>
          <cell r="AH6">
            <v>0.84806616400000001</v>
          </cell>
          <cell r="AI6">
            <v>4.1093800099999997</v>
          </cell>
          <cell r="AJ6">
            <v>15.254502049999999</v>
          </cell>
        </row>
        <row r="7">
          <cell r="R7">
            <v>9.7446332039999994</v>
          </cell>
          <cell r="S7">
            <v>8.2322997149999999</v>
          </cell>
          <cell r="T7">
            <v>0.87904007900000003</v>
          </cell>
          <cell r="U7">
            <v>4.2792731359999996</v>
          </cell>
          <cell r="V7">
            <v>16.579435890999999</v>
          </cell>
          <cell r="Y7">
            <v>6.499567721</v>
          </cell>
          <cell r="Z7">
            <v>2.7412819470000001</v>
          </cell>
          <cell r="AA7">
            <v>1.361741656</v>
          </cell>
          <cell r="AB7">
            <v>5.0345864909999998</v>
          </cell>
          <cell r="AC7">
            <v>5.9557190039999997</v>
          </cell>
          <cell r="AF7">
            <v>9.7446332039999994</v>
          </cell>
          <cell r="AG7">
            <v>8.2322997149999999</v>
          </cell>
          <cell r="AH7">
            <v>0.87904007900000003</v>
          </cell>
          <cell r="AI7">
            <v>4.2792731359999996</v>
          </cell>
          <cell r="AJ7">
            <v>16.579435890999999</v>
          </cell>
        </row>
        <row r="8">
          <cell r="R8">
            <v>9.907719299</v>
          </cell>
          <cell r="S8">
            <v>7.541636038</v>
          </cell>
          <cell r="T8">
            <v>1.056459131</v>
          </cell>
          <cell r="U8">
            <v>3.983470289</v>
          </cell>
          <cell r="V8">
            <v>15.871679005000001</v>
          </cell>
          <cell r="Y8">
            <v>6.3063221709999997</v>
          </cell>
          <cell r="Z8">
            <v>3.0229512359999999</v>
          </cell>
          <cell r="AA8">
            <v>1.581291942</v>
          </cell>
          <cell r="AB8">
            <v>4.6342978349999999</v>
          </cell>
          <cell r="AC8">
            <v>5.5681629639999999</v>
          </cell>
          <cell r="AF8">
            <v>9.907719299</v>
          </cell>
          <cell r="AG8">
            <v>7.541636038</v>
          </cell>
          <cell r="AH8">
            <v>1.056459131</v>
          </cell>
          <cell r="AI8">
            <v>3.983470289</v>
          </cell>
          <cell r="AJ8">
            <v>15.871679005000001</v>
          </cell>
        </row>
        <row r="9">
          <cell r="R9">
            <v>9.0211306550000003</v>
          </cell>
          <cell r="S9">
            <v>7.622263491</v>
          </cell>
          <cell r="T9">
            <v>0.85439365700000003</v>
          </cell>
          <cell r="U9">
            <v>3.7954830080000002</v>
          </cell>
          <cell r="V9">
            <v>16.179600866000001</v>
          </cell>
          <cell r="Y9">
            <v>6.1754966979999999</v>
          </cell>
          <cell r="Z9">
            <v>3.4526547939999999</v>
          </cell>
          <cell r="AA9">
            <v>1.969118734</v>
          </cell>
          <cell r="AB9">
            <v>4.1628827060000004</v>
          </cell>
          <cell r="AC9">
            <v>6.4026832999999996</v>
          </cell>
          <cell r="AF9">
            <v>9.0211306550000003</v>
          </cell>
          <cell r="AG9">
            <v>7.622263491</v>
          </cell>
          <cell r="AH9">
            <v>0.85439365700000003</v>
          </cell>
          <cell r="AI9">
            <v>3.7954830080000002</v>
          </cell>
          <cell r="AJ9">
            <v>16.179600866000001</v>
          </cell>
        </row>
        <row r="10">
          <cell r="R10">
            <v>9.553697433</v>
          </cell>
          <cell r="S10">
            <v>7.1787701259999999</v>
          </cell>
          <cell r="T10">
            <v>1.2409469280000001</v>
          </cell>
          <cell r="U10">
            <v>3.7303511820000002</v>
          </cell>
          <cell r="V10">
            <v>15.64386981</v>
          </cell>
          <cell r="Y10">
            <v>5.815173132</v>
          </cell>
          <cell r="Z10">
            <v>3.1852807350000001</v>
          </cell>
          <cell r="AA10">
            <v>1.7820754400000001</v>
          </cell>
          <cell r="AB10">
            <v>4.3339471280000001</v>
          </cell>
          <cell r="AC10">
            <v>5.9539328730000003</v>
          </cell>
          <cell r="AF10">
            <v>9.553697433</v>
          </cell>
          <cell r="AG10">
            <v>7.1787701259999999</v>
          </cell>
          <cell r="AH10">
            <v>1.2409469280000001</v>
          </cell>
          <cell r="AI10">
            <v>3.7303511820000002</v>
          </cell>
          <cell r="AJ10">
            <v>15.64386981</v>
          </cell>
        </row>
        <row r="11">
          <cell r="R11">
            <v>9.7972513449999994</v>
          </cell>
          <cell r="S11">
            <v>6.8434929200000001</v>
          </cell>
          <cell r="T11">
            <v>1.7745680429999999</v>
          </cell>
          <cell r="U11">
            <v>3.290316582</v>
          </cell>
          <cell r="V11">
            <v>14.795607373999999</v>
          </cell>
          <cell r="Y11">
            <v>5.7639674589999998</v>
          </cell>
          <cell r="Z11">
            <v>3.2217355259999998</v>
          </cell>
          <cell r="AA11">
            <v>3.7958147599999998</v>
          </cell>
          <cell r="AB11">
            <v>4.2100556569999998</v>
          </cell>
          <cell r="AC11">
            <v>7.1794947970000003</v>
          </cell>
          <cell r="AF11">
            <v>9.7972513449999994</v>
          </cell>
          <cell r="AG11">
            <v>6.8434929200000001</v>
          </cell>
          <cell r="AH11">
            <v>1.7745680429999999</v>
          </cell>
          <cell r="AI11">
            <v>3.290316582</v>
          </cell>
          <cell r="AJ11">
            <v>14.795607373999999</v>
          </cell>
        </row>
        <row r="12">
          <cell r="R12">
            <v>11.047345964</v>
          </cell>
          <cell r="S12">
            <v>6.7614658199999997</v>
          </cell>
          <cell r="T12">
            <v>1.24830021</v>
          </cell>
          <cell r="U12">
            <v>4.248942532</v>
          </cell>
          <cell r="V12">
            <v>15.828755814000001</v>
          </cell>
          <cell r="Y12">
            <v>5.8603103540000001</v>
          </cell>
          <cell r="Z12">
            <v>3.3264213479999998</v>
          </cell>
          <cell r="AA12">
            <v>2.8920432570000001</v>
          </cell>
          <cell r="AB12">
            <v>4.5069887279999996</v>
          </cell>
          <cell r="AC12">
            <v>7.8994547219999998</v>
          </cell>
          <cell r="AF12">
            <v>11.047345964</v>
          </cell>
          <cell r="AG12">
            <v>6.7614658199999997</v>
          </cell>
          <cell r="AH12">
            <v>1.24830021</v>
          </cell>
          <cell r="AI12">
            <v>4.248942532</v>
          </cell>
          <cell r="AJ12">
            <v>15.828755814000001</v>
          </cell>
        </row>
        <row r="13">
          <cell r="R13">
            <v>11.298308489</v>
          </cell>
          <cell r="S13">
            <v>6.9798927879999999</v>
          </cell>
          <cell r="T13">
            <v>1.329007139</v>
          </cell>
          <cell r="U13">
            <v>4.4958622620000002</v>
          </cell>
          <cell r="V13">
            <v>16.632772892999999</v>
          </cell>
          <cell r="Y13">
            <v>6.0221296969999996</v>
          </cell>
          <cell r="Z13">
            <v>3.9603961230000002</v>
          </cell>
          <cell r="AA13">
            <v>1.9462388370000001</v>
          </cell>
          <cell r="AB13">
            <v>5.2744173160000001</v>
          </cell>
          <cell r="AC13">
            <v>7.5562416920000004</v>
          </cell>
          <cell r="AF13">
            <v>11.298308489</v>
          </cell>
          <cell r="AG13">
            <v>6.9798927879999999</v>
          </cell>
          <cell r="AH13">
            <v>1.329007139</v>
          </cell>
          <cell r="AI13">
            <v>4.4958622620000002</v>
          </cell>
          <cell r="AJ13">
            <v>16.632772892999999</v>
          </cell>
        </row>
        <row r="14">
          <cell r="R14">
            <v>11.171741172000001</v>
          </cell>
          <cell r="S14">
            <v>8.4254858240000008</v>
          </cell>
          <cell r="T14">
            <v>1.5307637199999999</v>
          </cell>
          <cell r="U14">
            <v>4.7689418059999999</v>
          </cell>
          <cell r="V14">
            <v>17.649514587999999</v>
          </cell>
          <cell r="Y14">
            <v>5.9756466110000002</v>
          </cell>
          <cell r="Z14">
            <v>3.421704165</v>
          </cell>
          <cell r="AA14">
            <v>2.5443134380000001</v>
          </cell>
          <cell r="AB14">
            <v>4.1656849239999998</v>
          </cell>
          <cell r="AC14">
            <v>7.3525415130000003</v>
          </cell>
          <cell r="AF14">
            <v>11.171741172000001</v>
          </cell>
          <cell r="AG14">
            <v>8.4254858240000008</v>
          </cell>
          <cell r="AH14">
            <v>1.5307637199999999</v>
          </cell>
          <cell r="AI14">
            <v>4.7689418059999999</v>
          </cell>
          <cell r="AJ14">
            <v>17.649514587999999</v>
          </cell>
        </row>
        <row r="15">
          <cell r="R15">
            <v>7.9811973539999999</v>
          </cell>
          <cell r="S15">
            <v>8.1222149879999996</v>
          </cell>
          <cell r="T15">
            <v>1.208027806</v>
          </cell>
          <cell r="U15">
            <v>4.9274457429999998</v>
          </cell>
          <cell r="V15">
            <v>19.381883536</v>
          </cell>
          <cell r="Y15">
            <v>5.9393030749999998</v>
          </cell>
          <cell r="Z15">
            <v>3.743796653</v>
          </cell>
          <cell r="AA15">
            <v>1.2449360709999999</v>
          </cell>
          <cell r="AB15">
            <v>4.9545153329999998</v>
          </cell>
          <cell r="AC15">
            <v>6.0196372550000001</v>
          </cell>
          <cell r="AF15">
            <v>7.9811973539999999</v>
          </cell>
          <cell r="AG15">
            <v>8.1222149879999996</v>
          </cell>
          <cell r="AH15">
            <v>1.208027806</v>
          </cell>
          <cell r="AI15">
            <v>4.9274457429999998</v>
          </cell>
          <cell r="AJ15">
            <v>19.381883536</v>
          </cell>
        </row>
        <row r="16">
          <cell r="R16">
            <v>7.6405225420000003</v>
          </cell>
          <cell r="S16">
            <v>7.31010662</v>
          </cell>
          <cell r="T16">
            <v>1.425939777</v>
          </cell>
          <cell r="U16">
            <v>4.717747567</v>
          </cell>
          <cell r="V16">
            <v>16.450340538999999</v>
          </cell>
          <cell r="Y16">
            <v>6.5413427740000003</v>
          </cell>
          <cell r="Z16">
            <v>3.8560229960000001</v>
          </cell>
          <cell r="AA16">
            <v>2.4231706979999998</v>
          </cell>
          <cell r="AB16">
            <v>4.5535684649999997</v>
          </cell>
          <cell r="AC16">
            <v>7.5325230080000001</v>
          </cell>
          <cell r="AF16">
            <v>7.6405225420000003</v>
          </cell>
          <cell r="AG16">
            <v>7.31010662</v>
          </cell>
          <cell r="AH16">
            <v>1.425939777</v>
          </cell>
          <cell r="AI16">
            <v>4.717747567</v>
          </cell>
          <cell r="AJ16">
            <v>16.450340538999999</v>
          </cell>
        </row>
        <row r="17">
          <cell r="R17">
            <v>7.4299415370000004</v>
          </cell>
          <cell r="S17">
            <v>8.44392751</v>
          </cell>
          <cell r="T17">
            <v>1.3865105280000001</v>
          </cell>
          <cell r="U17">
            <v>5.1012011670000001</v>
          </cell>
          <cell r="V17">
            <v>16.653826656</v>
          </cell>
          <cell r="Y17">
            <v>7.4309607</v>
          </cell>
          <cell r="Z17">
            <v>3.5787711359999999</v>
          </cell>
          <cell r="AA17">
            <v>1.4930514699999999</v>
          </cell>
          <cell r="AB17">
            <v>4.6541255250000004</v>
          </cell>
          <cell r="AC17">
            <v>7.7808767400000001</v>
          </cell>
          <cell r="AF17">
            <v>7.4299415370000004</v>
          </cell>
          <cell r="AG17">
            <v>8.44392751</v>
          </cell>
          <cell r="AH17">
            <v>1.3865105280000001</v>
          </cell>
          <cell r="AI17">
            <v>5.1012011670000001</v>
          </cell>
          <cell r="AJ17">
            <v>16.653826656</v>
          </cell>
        </row>
        <row r="18">
          <cell r="R18">
            <v>7.630709585</v>
          </cell>
          <cell r="S18">
            <v>8.1500450680000007</v>
          </cell>
          <cell r="T18">
            <v>1.381308556</v>
          </cell>
          <cell r="U18">
            <v>4.4383700590000004</v>
          </cell>
          <cell r="V18">
            <v>14.697825991</v>
          </cell>
          <cell r="Y18">
            <v>6.983215435</v>
          </cell>
          <cell r="Z18">
            <v>3.680273106</v>
          </cell>
          <cell r="AA18">
            <v>1.3171417780000001</v>
          </cell>
          <cell r="AB18">
            <v>6.0720503499999996</v>
          </cell>
          <cell r="AC18">
            <v>6.3864041040000004</v>
          </cell>
          <cell r="AF18">
            <v>7.630709585</v>
          </cell>
          <cell r="AG18">
            <v>8.1500450680000007</v>
          </cell>
          <cell r="AH18">
            <v>1.381308556</v>
          </cell>
          <cell r="AI18">
            <v>4.4383700590000004</v>
          </cell>
          <cell r="AJ18">
            <v>14.697825991</v>
          </cell>
        </row>
        <row r="19">
          <cell r="R19">
            <v>7.6518720880000002</v>
          </cell>
          <cell r="S19">
            <v>6.669057843</v>
          </cell>
          <cell r="T19">
            <v>2.4304906549999998</v>
          </cell>
          <cell r="U19">
            <v>4.5617327750000003</v>
          </cell>
          <cell r="V19">
            <v>13.474105572999999</v>
          </cell>
          <cell r="Y19">
            <v>5.7156112730000004</v>
          </cell>
          <cell r="Z19">
            <v>3.8013944670000002</v>
          </cell>
          <cell r="AA19">
            <v>1.241328202</v>
          </cell>
          <cell r="AB19">
            <v>6.3334380790000004</v>
          </cell>
          <cell r="AC19">
            <v>6.7937444490000001</v>
          </cell>
          <cell r="AF19">
            <v>7.6518720880000002</v>
          </cell>
          <cell r="AG19">
            <v>6.669057843</v>
          </cell>
          <cell r="AH19">
            <v>2.4304906549999998</v>
          </cell>
          <cell r="AI19">
            <v>4.5617327750000003</v>
          </cell>
          <cell r="AJ19">
            <v>13.474105572999999</v>
          </cell>
        </row>
        <row r="20">
          <cell r="R20">
            <v>7.409296404</v>
          </cell>
          <cell r="S20">
            <v>7.3987065510000001</v>
          </cell>
          <cell r="T20">
            <v>1.4574818</v>
          </cell>
          <cell r="U20">
            <v>4.1479027909999999</v>
          </cell>
          <cell r="V20">
            <v>13.658129862999999</v>
          </cell>
          <cell r="Y20">
            <v>6.075899594</v>
          </cell>
          <cell r="Z20">
            <v>3.6885755250000001</v>
          </cell>
          <cell r="AA20">
            <v>1.6845701470000001</v>
          </cell>
          <cell r="AB20">
            <v>6.3688670079999996</v>
          </cell>
          <cell r="AC20">
            <v>7.9875642820000001</v>
          </cell>
          <cell r="AF20">
            <v>7.409296404</v>
          </cell>
          <cell r="AG20">
            <v>7.3987065510000001</v>
          </cell>
          <cell r="AH20">
            <v>1.4574818</v>
          </cell>
          <cell r="AI20">
            <v>4.1479027909999999</v>
          </cell>
          <cell r="AJ20">
            <v>13.658129862999999</v>
          </cell>
        </row>
        <row r="21">
          <cell r="R21">
            <v>7.6363300809999997</v>
          </cell>
          <cell r="S21">
            <v>7.3090659139999996</v>
          </cell>
          <cell r="T21">
            <v>1.5092080800000001</v>
          </cell>
          <cell r="U21">
            <v>4.6708670010000004</v>
          </cell>
          <cell r="V21">
            <v>14.572875075000001</v>
          </cell>
          <cell r="Y21">
            <v>4.8227529840000001</v>
          </cell>
          <cell r="Z21">
            <v>4.2200431739999997</v>
          </cell>
          <cell r="AA21">
            <v>1.952261984</v>
          </cell>
          <cell r="AB21">
            <v>8.2775837380000006</v>
          </cell>
          <cell r="AC21">
            <v>8.7768077239999993</v>
          </cell>
          <cell r="AF21">
            <v>7.6363300809999997</v>
          </cell>
          <cell r="AG21">
            <v>7.3090659139999996</v>
          </cell>
          <cell r="AH21">
            <v>1.5092080800000001</v>
          </cell>
          <cell r="AI21">
            <v>4.6708670010000004</v>
          </cell>
          <cell r="AJ21">
            <v>14.572875075000001</v>
          </cell>
        </row>
        <row r="22">
          <cell r="R22">
            <v>7.0153468639999996</v>
          </cell>
          <cell r="S22">
            <v>6.2618988370000004</v>
          </cell>
          <cell r="T22">
            <v>0.817946638</v>
          </cell>
          <cell r="U22">
            <v>4.6142442790000002</v>
          </cell>
          <cell r="V22">
            <v>13.663016934</v>
          </cell>
          <cell r="Y22">
            <v>5.2464241539999996</v>
          </cell>
          <cell r="Z22">
            <v>3.754525391</v>
          </cell>
          <cell r="AA22">
            <v>1.3933011980000001</v>
          </cell>
          <cell r="AB22">
            <v>5.9798962119999999</v>
          </cell>
          <cell r="AC22">
            <v>6.4290679649999998</v>
          </cell>
          <cell r="AF22">
            <v>7.0153468639999996</v>
          </cell>
          <cell r="AG22">
            <v>6.2618988370000004</v>
          </cell>
          <cell r="AH22">
            <v>0.817946638</v>
          </cell>
          <cell r="AI22">
            <v>4.6142442790000002</v>
          </cell>
          <cell r="AJ22">
            <v>13.663016934</v>
          </cell>
        </row>
        <row r="23">
          <cell r="R23">
            <v>6.9387570439999999</v>
          </cell>
          <cell r="S23">
            <v>7.6119860949999998</v>
          </cell>
          <cell r="T23">
            <v>1.1047473059999999</v>
          </cell>
          <cell r="U23">
            <v>4.9616979030000001</v>
          </cell>
          <cell r="V23">
            <v>16.645269411000001</v>
          </cell>
          <cell r="Y23">
            <v>5.4287223249999998</v>
          </cell>
          <cell r="Z23">
            <v>4.3277584429999996</v>
          </cell>
          <cell r="AA23">
            <v>1.3792390269999999</v>
          </cell>
          <cell r="AB23">
            <v>7.6084576200000003</v>
          </cell>
          <cell r="AC23">
            <v>7.3466758849999998</v>
          </cell>
          <cell r="AF23">
            <v>6.9387570439999999</v>
          </cell>
          <cell r="AG23">
            <v>7.6119860949999998</v>
          </cell>
          <cell r="AH23">
            <v>1.1047473059999999</v>
          </cell>
          <cell r="AI23">
            <v>4.9616979030000001</v>
          </cell>
          <cell r="AJ23">
            <v>16.645269411000001</v>
          </cell>
        </row>
        <row r="24">
          <cell r="R24">
            <v>6.8727827230000003</v>
          </cell>
          <cell r="S24">
            <v>8.1702324330000007</v>
          </cell>
          <cell r="T24">
            <v>1.239086699</v>
          </cell>
          <cell r="U24">
            <v>6.137015409</v>
          </cell>
          <cell r="V24">
            <v>18.420913153000001</v>
          </cell>
          <cell r="Y24">
            <v>5.0603218480000001</v>
          </cell>
          <cell r="Z24">
            <v>3.7096227069999999</v>
          </cell>
          <cell r="AA24">
            <v>1.5869558770000001</v>
          </cell>
          <cell r="AB24">
            <v>5.094241319</v>
          </cell>
          <cell r="AC24">
            <v>7.6729833630000002</v>
          </cell>
          <cell r="AF24">
            <v>6.8727827230000003</v>
          </cell>
          <cell r="AG24">
            <v>8.1702324330000007</v>
          </cell>
          <cell r="AH24">
            <v>1.239086699</v>
          </cell>
          <cell r="AI24">
            <v>6.137015409</v>
          </cell>
          <cell r="AJ24">
            <v>18.420913153000001</v>
          </cell>
        </row>
        <row r="25">
          <cell r="R25">
            <v>7.3676162710000002</v>
          </cell>
          <cell r="S25">
            <v>8.0342680499999997</v>
          </cell>
          <cell r="T25">
            <v>1.4658464470000001</v>
          </cell>
          <cell r="U25">
            <v>6.2553049280000002</v>
          </cell>
          <cell r="V25">
            <v>17.336214049999999</v>
          </cell>
          <cell r="Y25">
            <v>4.4575289820000004</v>
          </cell>
          <cell r="Z25">
            <v>3.9513503270000001</v>
          </cell>
          <cell r="AA25">
            <v>1.328218884</v>
          </cell>
          <cell r="AB25">
            <v>7.8580393949999996</v>
          </cell>
          <cell r="AC25">
            <v>8.0941343020000005</v>
          </cell>
          <cell r="AF25">
            <v>7.3676162710000002</v>
          </cell>
          <cell r="AG25">
            <v>8.0342680499999997</v>
          </cell>
          <cell r="AH25">
            <v>1.4658464470000001</v>
          </cell>
          <cell r="AI25">
            <v>6.2553049280000002</v>
          </cell>
          <cell r="AJ25">
            <v>17.336214049999999</v>
          </cell>
        </row>
        <row r="26">
          <cell r="R26">
            <v>7.5271775310000004</v>
          </cell>
          <cell r="S26">
            <v>8.8204917060000003</v>
          </cell>
          <cell r="T26">
            <v>1.7123897889999999</v>
          </cell>
          <cell r="U26">
            <v>6.5561877690000001</v>
          </cell>
          <cell r="V26">
            <v>17.133834976999999</v>
          </cell>
          <cell r="Y26">
            <v>5.3532936270000002</v>
          </cell>
          <cell r="Z26">
            <v>3.6707863770000002</v>
          </cell>
          <cell r="AA26">
            <v>1.693601157</v>
          </cell>
          <cell r="AB26">
            <v>6.9577750890000001</v>
          </cell>
          <cell r="AC26">
            <v>7.4178037029999997</v>
          </cell>
          <cell r="AF26">
            <v>7.5271775310000004</v>
          </cell>
          <cell r="AG26">
            <v>8.8204917060000003</v>
          </cell>
          <cell r="AH26">
            <v>1.7123897889999999</v>
          </cell>
          <cell r="AI26">
            <v>6.5561877690000001</v>
          </cell>
          <cell r="AJ26">
            <v>17.133834976999999</v>
          </cell>
        </row>
        <row r="27">
          <cell r="R27">
            <v>7.0897274189999999</v>
          </cell>
          <cell r="S27">
            <v>8.3219554470000006</v>
          </cell>
          <cell r="T27">
            <v>1.1376902609999999</v>
          </cell>
          <cell r="U27">
            <v>6.5805861060000002</v>
          </cell>
          <cell r="V27">
            <v>20.196436592000001</v>
          </cell>
          <cell r="Y27">
            <v>5.2836134870000002</v>
          </cell>
          <cell r="Z27">
            <v>3.4798382210000001</v>
          </cell>
          <cell r="AA27">
            <v>2.024789357</v>
          </cell>
          <cell r="AB27">
            <v>5.5574757789999998</v>
          </cell>
          <cell r="AC27">
            <v>7.2420178210000001</v>
          </cell>
          <cell r="AF27">
            <v>7.0897274189999999</v>
          </cell>
          <cell r="AG27">
            <v>8.3219554470000006</v>
          </cell>
          <cell r="AH27">
            <v>1.1376902609999999</v>
          </cell>
          <cell r="AI27">
            <v>6.5805861060000002</v>
          </cell>
          <cell r="AJ27">
            <v>20.196436592000001</v>
          </cell>
        </row>
        <row r="28">
          <cell r="R28">
            <v>7.1197520939999999</v>
          </cell>
          <cell r="S28">
            <v>8.0468026879999996</v>
          </cell>
          <cell r="T28">
            <v>1.291105519</v>
          </cell>
          <cell r="U28">
            <v>6.5694367800000002</v>
          </cell>
          <cell r="V28">
            <v>17.888340309</v>
          </cell>
          <cell r="Y28">
            <v>4.9677202359999999</v>
          </cell>
          <cell r="Z28">
            <v>3.2042766110000001</v>
          </cell>
          <cell r="AA28">
            <v>1.5198874090000001</v>
          </cell>
          <cell r="AB28">
            <v>5.9243443610000002</v>
          </cell>
          <cell r="AC28">
            <v>6.6573112160000001</v>
          </cell>
          <cell r="AF28">
            <v>7.1197520939999999</v>
          </cell>
          <cell r="AG28">
            <v>8.0468026879999996</v>
          </cell>
          <cell r="AH28">
            <v>1.291105519</v>
          </cell>
          <cell r="AI28">
            <v>6.5694367800000002</v>
          </cell>
          <cell r="AJ28">
            <v>17.888340309</v>
          </cell>
        </row>
        <row r="29">
          <cell r="R29">
            <v>7.2854975460000002</v>
          </cell>
          <cell r="S29">
            <v>8.3524729680000007</v>
          </cell>
          <cell r="T29">
            <v>0.62917376700000005</v>
          </cell>
          <cell r="U29">
            <v>6.2525515230000002</v>
          </cell>
          <cell r="V29">
            <v>20.690647177999999</v>
          </cell>
          <cell r="Y29">
            <v>5.6257157859999998</v>
          </cell>
          <cell r="Z29">
            <v>3.5276940379999999</v>
          </cell>
          <cell r="AA29">
            <v>1.5180706799999999</v>
          </cell>
          <cell r="AB29">
            <v>5.185431854</v>
          </cell>
          <cell r="AC29">
            <v>7.1913429740000003</v>
          </cell>
          <cell r="AF29">
            <v>7.2854975460000002</v>
          </cell>
          <cell r="AG29">
            <v>8.3524729680000007</v>
          </cell>
          <cell r="AH29">
            <v>0.62917376700000005</v>
          </cell>
          <cell r="AI29">
            <v>6.2525515230000002</v>
          </cell>
          <cell r="AJ29">
            <v>20.690647177999999</v>
          </cell>
        </row>
        <row r="30">
          <cell r="R30">
            <v>7.6536979250000003</v>
          </cell>
          <cell r="S30">
            <v>8.9726444480000005</v>
          </cell>
          <cell r="T30">
            <v>0.62857022299999998</v>
          </cell>
          <cell r="U30">
            <v>6.3958059</v>
          </cell>
          <cell r="V30">
            <v>21.146800327000001</v>
          </cell>
          <cell r="Y30">
            <v>5.073531397</v>
          </cell>
          <cell r="Z30">
            <v>3.041896049</v>
          </cell>
          <cell r="AA30">
            <v>1.438859686</v>
          </cell>
          <cell r="AB30">
            <v>5.1580563350000004</v>
          </cell>
          <cell r="AC30">
            <v>7.4615059779999999</v>
          </cell>
          <cell r="AF30">
            <v>7.6536979250000003</v>
          </cell>
          <cell r="AG30">
            <v>8.9726444480000005</v>
          </cell>
          <cell r="AH30">
            <v>0.62857022299999998</v>
          </cell>
          <cell r="AI30">
            <v>6.3958059</v>
          </cell>
          <cell r="AJ30">
            <v>21.146800327000001</v>
          </cell>
        </row>
        <row r="31">
          <cell r="R31">
            <v>7.6962413959999996</v>
          </cell>
          <cell r="S31">
            <v>10.329076239000001</v>
          </cell>
          <cell r="T31">
            <v>1.222774212</v>
          </cell>
          <cell r="U31">
            <v>6.9326752239999996</v>
          </cell>
          <cell r="V31">
            <v>21.072714026</v>
          </cell>
          <cell r="Y31">
            <v>4.9796650790000001</v>
          </cell>
          <cell r="Z31">
            <v>3.3665876780000001</v>
          </cell>
          <cell r="AA31">
            <v>1.35797531</v>
          </cell>
          <cell r="AB31">
            <v>4.7123129920000002</v>
          </cell>
          <cell r="AC31">
            <v>7.7821269490000002</v>
          </cell>
          <cell r="AF31">
            <v>7.6962413959999996</v>
          </cell>
          <cell r="AG31">
            <v>10.329076239000001</v>
          </cell>
          <cell r="AH31">
            <v>1.222774212</v>
          </cell>
          <cell r="AI31">
            <v>6.9326752239999996</v>
          </cell>
          <cell r="AJ31">
            <v>21.072714026</v>
          </cell>
        </row>
        <row r="32">
          <cell r="R32">
            <v>7.6268306279999996</v>
          </cell>
          <cell r="S32">
            <v>9.5144683939999997</v>
          </cell>
          <cell r="T32">
            <v>0.81789394699999995</v>
          </cell>
          <cell r="U32">
            <v>7.5615934219999996</v>
          </cell>
          <cell r="V32">
            <v>20.128675528999999</v>
          </cell>
          <cell r="Y32">
            <v>5.488101779</v>
          </cell>
          <cell r="Z32">
            <v>3.215590041</v>
          </cell>
          <cell r="AA32">
            <v>1.411945993</v>
          </cell>
          <cell r="AB32">
            <v>4.3308838300000003</v>
          </cell>
          <cell r="AC32">
            <v>6.9713445009999999</v>
          </cell>
          <cell r="AF32">
            <v>7.6268306279999996</v>
          </cell>
          <cell r="AG32">
            <v>9.5144683939999997</v>
          </cell>
          <cell r="AH32">
            <v>0.81789394699999995</v>
          </cell>
          <cell r="AI32">
            <v>7.5615934219999996</v>
          </cell>
          <cell r="AJ32">
            <v>20.128675528999999</v>
          </cell>
        </row>
        <row r="33">
          <cell r="R33">
            <v>6.9568340040000001</v>
          </cell>
          <cell r="S33">
            <v>11.312471522999999</v>
          </cell>
          <cell r="T33">
            <v>1.1139049809999999</v>
          </cell>
          <cell r="U33">
            <v>7.3143277500000003</v>
          </cell>
          <cell r="V33">
            <v>21.582942699</v>
          </cell>
          <cell r="Y33">
            <v>4.818371247</v>
          </cell>
          <cell r="Z33">
            <v>2.88981807</v>
          </cell>
          <cell r="AA33">
            <v>1.086441663</v>
          </cell>
          <cell r="AB33">
            <v>5.1391150440000004</v>
          </cell>
          <cell r="AC33">
            <v>6.5295693349999997</v>
          </cell>
          <cell r="AF33">
            <v>6.9568340040000001</v>
          </cell>
          <cell r="AG33">
            <v>11.312471522999999</v>
          </cell>
          <cell r="AH33">
            <v>1.1139049809999999</v>
          </cell>
          <cell r="AI33">
            <v>7.3143277500000003</v>
          </cell>
          <cell r="AJ33">
            <v>21.582942699</v>
          </cell>
        </row>
        <row r="34">
          <cell r="R34">
            <v>6.7797253849999999</v>
          </cell>
          <cell r="S34">
            <v>10.298383272000001</v>
          </cell>
          <cell r="T34">
            <v>1.3808207539999999</v>
          </cell>
          <cell r="U34">
            <v>5.7995006120000001</v>
          </cell>
          <cell r="V34">
            <v>19.980504458999999</v>
          </cell>
          <cell r="Y34">
            <v>4.0062492660000002</v>
          </cell>
          <cell r="Z34">
            <v>3.0511013560000002</v>
          </cell>
          <cell r="AA34">
            <v>1.5923913869999999</v>
          </cell>
          <cell r="AB34">
            <v>4.8272287570000003</v>
          </cell>
          <cell r="AC34">
            <v>6.7345320989999999</v>
          </cell>
          <cell r="AF34">
            <v>6.7797253849999999</v>
          </cell>
          <cell r="AG34">
            <v>10.298383272000001</v>
          </cell>
          <cell r="AH34">
            <v>1.3808207539999999</v>
          </cell>
          <cell r="AI34">
            <v>5.7995006120000001</v>
          </cell>
          <cell r="AJ34">
            <v>19.980504458999999</v>
          </cell>
        </row>
        <row r="35">
          <cell r="R35">
            <v>6.8181673509999996</v>
          </cell>
          <cell r="S35">
            <v>8.7971420620000007</v>
          </cell>
          <cell r="T35">
            <v>1.4884487989999999</v>
          </cell>
          <cell r="U35">
            <v>5.463334916</v>
          </cell>
          <cell r="V35">
            <v>18.968430683000001</v>
          </cell>
          <cell r="Y35">
            <v>4.0168934219999999</v>
          </cell>
          <cell r="Z35">
            <v>2.9989319550000002</v>
          </cell>
          <cell r="AA35">
            <v>1.3429025299999999</v>
          </cell>
          <cell r="AB35">
            <v>4.9133370310000002</v>
          </cell>
          <cell r="AC35">
            <v>6.9319217350000004</v>
          </cell>
          <cell r="AF35">
            <v>6.8181673509999996</v>
          </cell>
          <cell r="AG35">
            <v>8.7971420620000007</v>
          </cell>
          <cell r="AH35">
            <v>1.4884487989999999</v>
          </cell>
          <cell r="AI35">
            <v>5.463334916</v>
          </cell>
          <cell r="AJ35">
            <v>18.968430683000001</v>
          </cell>
        </row>
        <row r="36">
          <cell r="R36">
            <v>6.5236522150000003</v>
          </cell>
          <cell r="S36">
            <v>8.6938987759999993</v>
          </cell>
          <cell r="T36">
            <v>2.4814181739999999</v>
          </cell>
          <cell r="U36">
            <v>5.1663479839999997</v>
          </cell>
          <cell r="V36">
            <v>16.521465517999999</v>
          </cell>
          <cell r="Y36">
            <v>6.0124709779999996</v>
          </cell>
          <cell r="Z36">
            <v>3.0974222519999999</v>
          </cell>
          <cell r="AA36">
            <v>0.86121967899999996</v>
          </cell>
          <cell r="AB36">
            <v>4.9091251009999999</v>
          </cell>
          <cell r="AC36">
            <v>7.0693038589999997</v>
          </cell>
          <cell r="AF36">
            <v>6.5236522150000003</v>
          </cell>
          <cell r="AG36">
            <v>8.6938987759999993</v>
          </cell>
          <cell r="AH36">
            <v>2.4814181739999999</v>
          </cell>
          <cell r="AI36">
            <v>5.1663479839999997</v>
          </cell>
          <cell r="AJ36">
            <v>16.521465517999999</v>
          </cell>
        </row>
        <row r="37">
          <cell r="R37">
            <v>6.357125183</v>
          </cell>
          <cell r="S37">
            <v>9.9173011570000007</v>
          </cell>
          <cell r="T37">
            <v>0.77026877599999999</v>
          </cell>
          <cell r="U37">
            <v>5.1550242449999999</v>
          </cell>
          <cell r="V37">
            <v>17.779627789999999</v>
          </cell>
          <cell r="Y37">
            <v>4.6823715379999999</v>
          </cell>
          <cell r="Z37">
            <v>3.1846059860000002</v>
          </cell>
          <cell r="AA37">
            <v>1.1078357379999999</v>
          </cell>
          <cell r="AB37">
            <v>5.1460513609999996</v>
          </cell>
          <cell r="AC37">
            <v>7.0462586380000003</v>
          </cell>
          <cell r="AF37">
            <v>6.357125183</v>
          </cell>
          <cell r="AG37">
            <v>9.9173011570000007</v>
          </cell>
          <cell r="AH37">
            <v>0.77026877599999999</v>
          </cell>
          <cell r="AI37">
            <v>5.1550242449999999</v>
          </cell>
          <cell r="AJ37">
            <v>17.779627789999999</v>
          </cell>
        </row>
        <row r="38">
          <cell r="R38">
            <v>7.0978717500000004</v>
          </cell>
          <cell r="S38">
            <v>10.320711252000001</v>
          </cell>
          <cell r="T38">
            <v>1.15818737</v>
          </cell>
          <cell r="U38">
            <v>5.1788079619999996</v>
          </cell>
          <cell r="V38">
            <v>19.264463511999999</v>
          </cell>
          <cell r="Y38">
            <v>5.4815730949999999</v>
          </cell>
          <cell r="Z38">
            <v>3.5309886700000002</v>
          </cell>
          <cell r="AA38">
            <v>1.190106374</v>
          </cell>
          <cell r="AB38">
            <v>4.949185409</v>
          </cell>
          <cell r="AC38">
            <v>8.0746874589999997</v>
          </cell>
          <cell r="AF38">
            <v>7.0978717500000004</v>
          </cell>
          <cell r="AG38">
            <v>10.320711252000001</v>
          </cell>
          <cell r="AH38">
            <v>1.15818737</v>
          </cell>
          <cell r="AI38">
            <v>5.1788079619999996</v>
          </cell>
          <cell r="AJ38">
            <v>19.264463511999999</v>
          </cell>
        </row>
        <row r="39">
          <cell r="R39">
            <v>6.9310202429999999</v>
          </cell>
          <cell r="S39">
            <v>10.348783042999999</v>
          </cell>
          <cell r="T39">
            <v>1.083968577</v>
          </cell>
          <cell r="U39">
            <v>4.7294740859999997</v>
          </cell>
          <cell r="V39">
            <v>18.291900036000001</v>
          </cell>
          <cell r="Y39">
            <v>5.5285970090000003</v>
          </cell>
          <cell r="Z39">
            <v>3.9800636109999998</v>
          </cell>
          <cell r="AA39">
            <v>1.911075265</v>
          </cell>
          <cell r="AB39">
            <v>4.7297732310000002</v>
          </cell>
          <cell r="AC39">
            <v>8.7023300809999995</v>
          </cell>
          <cell r="AF39">
            <v>6.9310202429999999</v>
          </cell>
          <cell r="AG39">
            <v>10.348783042999999</v>
          </cell>
          <cell r="AH39">
            <v>1.083968577</v>
          </cell>
          <cell r="AI39">
            <v>4.7294740859999997</v>
          </cell>
          <cell r="AJ39">
            <v>18.291900036000001</v>
          </cell>
        </row>
        <row r="40">
          <cell r="R40">
            <v>8.0716252310000005</v>
          </cell>
          <cell r="S40">
            <v>10.662784253</v>
          </cell>
          <cell r="T40">
            <v>1.208949871</v>
          </cell>
          <cell r="U40">
            <v>5.2049501180000002</v>
          </cell>
          <cell r="V40">
            <v>18.646033146000001</v>
          </cell>
          <cell r="Y40">
            <v>5.473829512</v>
          </cell>
          <cell r="Z40">
            <v>3.4506381620000002</v>
          </cell>
          <cell r="AA40">
            <v>1.030358565</v>
          </cell>
          <cell r="AB40">
            <v>4.8052877819999997</v>
          </cell>
          <cell r="AC40">
            <v>7.7575476700000001</v>
          </cell>
          <cell r="AF40">
            <v>8.0716252310000005</v>
          </cell>
          <cell r="AG40">
            <v>10.662784253</v>
          </cell>
          <cell r="AH40">
            <v>1.208949871</v>
          </cell>
          <cell r="AI40">
            <v>5.2049501180000002</v>
          </cell>
          <cell r="AJ40">
            <v>18.646033146000001</v>
          </cell>
        </row>
        <row r="41">
          <cell r="R41">
            <v>7.4691025870000001</v>
          </cell>
          <cell r="S41">
            <v>10.885491633999999</v>
          </cell>
          <cell r="T41">
            <v>1.233565636</v>
          </cell>
          <cell r="U41">
            <v>5.1259612499999996</v>
          </cell>
          <cell r="V41">
            <v>19.406166046999999</v>
          </cell>
          <cell r="Y41">
            <v>6.0582406750000004</v>
          </cell>
          <cell r="Z41">
            <v>2.614005482</v>
          </cell>
          <cell r="AA41">
            <v>1.27305516</v>
          </cell>
          <cell r="AB41">
            <v>4.7960473280000002</v>
          </cell>
          <cell r="AC41">
            <v>6.6230675740000002</v>
          </cell>
          <cell r="AF41">
            <v>7.4691025870000001</v>
          </cell>
          <cell r="AG41">
            <v>10.885491633999999</v>
          </cell>
          <cell r="AH41">
            <v>1.233565636</v>
          </cell>
          <cell r="AI41">
            <v>5.1259612499999996</v>
          </cell>
          <cell r="AJ41">
            <v>19.406166046999999</v>
          </cell>
        </row>
        <row r="42">
          <cell r="R42">
            <v>7.6643463819999997</v>
          </cell>
          <cell r="S42">
            <v>10.339268042</v>
          </cell>
          <cell r="T42">
            <v>1.0125236129999999</v>
          </cell>
          <cell r="U42">
            <v>4.7935561050000004</v>
          </cell>
          <cell r="V42">
            <v>17.692108661999999</v>
          </cell>
          <cell r="Y42">
            <v>4.5252950810000003</v>
          </cell>
          <cell r="Z42">
            <v>2.3249947290000001</v>
          </cell>
          <cell r="AA42">
            <v>1.9631473719999999</v>
          </cell>
          <cell r="AB42">
            <v>4.4027625349999999</v>
          </cell>
          <cell r="AC42">
            <v>6.2145511569999998</v>
          </cell>
          <cell r="AF42">
            <v>7.6643463819999997</v>
          </cell>
          <cell r="AG42">
            <v>10.339268042</v>
          </cell>
          <cell r="AH42">
            <v>1.0125236129999999</v>
          </cell>
          <cell r="AI42">
            <v>4.7935561050000004</v>
          </cell>
          <cell r="AJ42">
            <v>17.692108661999999</v>
          </cell>
        </row>
        <row r="43">
          <cell r="R43">
            <v>7.5418196269999997</v>
          </cell>
          <cell r="S43">
            <v>8.9253973500000008</v>
          </cell>
          <cell r="T43">
            <v>1.611395702</v>
          </cell>
          <cell r="U43">
            <v>4.5446652070000004</v>
          </cell>
          <cell r="V43">
            <v>16.065072399999998</v>
          </cell>
          <cell r="Y43">
            <v>4.7919388700000001</v>
          </cell>
          <cell r="Z43">
            <v>3.3006250220000002</v>
          </cell>
          <cell r="AA43">
            <v>1.096402017</v>
          </cell>
          <cell r="AB43">
            <v>4.7647440440000004</v>
          </cell>
          <cell r="AC43">
            <v>6.2979284350000002</v>
          </cell>
          <cell r="AF43">
            <v>7.5418196269999997</v>
          </cell>
          <cell r="AG43">
            <v>8.9253973500000008</v>
          </cell>
          <cell r="AH43">
            <v>1.611395702</v>
          </cell>
          <cell r="AI43">
            <v>4.5446652070000004</v>
          </cell>
          <cell r="AJ43">
            <v>16.065072399999998</v>
          </cell>
        </row>
        <row r="44">
          <cell r="R44">
            <v>7.1807790159999998</v>
          </cell>
          <cell r="S44">
            <v>8.1674988650000007</v>
          </cell>
          <cell r="T44">
            <v>1.490336782</v>
          </cell>
          <cell r="U44">
            <v>4.4270880379999999</v>
          </cell>
          <cell r="V44">
            <v>15.867277366</v>
          </cell>
          <cell r="Y44">
            <v>5.1510486499999999</v>
          </cell>
          <cell r="Z44">
            <v>4.013623838</v>
          </cell>
          <cell r="AA44">
            <v>1.2476592440000001</v>
          </cell>
          <cell r="AB44">
            <v>4.6682700659999998</v>
          </cell>
          <cell r="AC44">
            <v>7.0941106339999997</v>
          </cell>
          <cell r="AF44">
            <v>7.1807790159999998</v>
          </cell>
          <cell r="AG44">
            <v>8.1674988650000007</v>
          </cell>
          <cell r="AH44">
            <v>1.490336782</v>
          </cell>
          <cell r="AI44">
            <v>4.4270880379999999</v>
          </cell>
          <cell r="AJ44">
            <v>15.867277366</v>
          </cell>
        </row>
        <row r="45">
          <cell r="R45">
            <v>7.289967678</v>
          </cell>
          <cell r="S45">
            <v>7.9500241660000004</v>
          </cell>
          <cell r="T45">
            <v>1.7108314330000001</v>
          </cell>
          <cell r="U45">
            <v>4.3836790819999996</v>
          </cell>
          <cell r="V45">
            <v>13.846510756000001</v>
          </cell>
          <cell r="Y45">
            <v>5.1030518650000003</v>
          </cell>
          <cell r="Z45">
            <v>3.9860980590000001</v>
          </cell>
          <cell r="AA45">
            <v>1.644796076</v>
          </cell>
          <cell r="AB45">
            <v>4.3322285640000002</v>
          </cell>
          <cell r="AC45">
            <v>7.4777152610000002</v>
          </cell>
          <cell r="AF45">
            <v>7.289967678</v>
          </cell>
          <cell r="AG45">
            <v>7.9500241660000004</v>
          </cell>
          <cell r="AH45">
            <v>1.7108314330000001</v>
          </cell>
          <cell r="AI45">
            <v>4.3836790819999996</v>
          </cell>
          <cell r="AJ45">
            <v>13.846510756000001</v>
          </cell>
        </row>
        <row r="46">
          <cell r="R46">
            <v>7.2315999570000002</v>
          </cell>
          <cell r="S46">
            <v>7.0571152550000003</v>
          </cell>
          <cell r="T46">
            <v>1.45983152</v>
          </cell>
          <cell r="U46">
            <v>4.2308734189999999</v>
          </cell>
          <cell r="V46">
            <v>13.684966806</v>
          </cell>
          <cell r="Y46">
            <v>4.7316079029999996</v>
          </cell>
          <cell r="Z46">
            <v>3.8838308540000002</v>
          </cell>
          <cell r="AA46">
            <v>1.68814566</v>
          </cell>
          <cell r="AB46">
            <v>4.6601656480000004</v>
          </cell>
          <cell r="AC46">
            <v>7.6495550650000004</v>
          </cell>
          <cell r="AF46">
            <v>7.2315999570000002</v>
          </cell>
          <cell r="AG46">
            <v>7.0571152550000003</v>
          </cell>
          <cell r="AH46">
            <v>1.45983152</v>
          </cell>
          <cell r="AI46">
            <v>4.2308734189999999</v>
          </cell>
          <cell r="AJ46">
            <v>13.684966806</v>
          </cell>
        </row>
        <row r="47">
          <cell r="R47">
            <v>6.95142901</v>
          </cell>
          <cell r="S47">
            <v>6.6805349600000001</v>
          </cell>
          <cell r="T47">
            <v>1.654402599</v>
          </cell>
          <cell r="U47">
            <v>4.3472336389999997</v>
          </cell>
          <cell r="V47">
            <v>11.793433156000001</v>
          </cell>
          <cell r="Y47">
            <v>4.4068533240000001</v>
          </cell>
          <cell r="Z47">
            <v>2.4768847300000001</v>
          </cell>
          <cell r="AA47">
            <v>1.947086141</v>
          </cell>
          <cell r="AB47">
            <v>4.2090356419999999</v>
          </cell>
          <cell r="AC47">
            <v>6.1456227170000002</v>
          </cell>
          <cell r="AF47">
            <v>6.95142901</v>
          </cell>
          <cell r="AG47">
            <v>6.6805349600000001</v>
          </cell>
          <cell r="AH47">
            <v>1.654402599</v>
          </cell>
          <cell r="AI47">
            <v>4.3472336389999997</v>
          </cell>
          <cell r="AJ47">
            <v>11.793433156000001</v>
          </cell>
        </row>
        <row r="48">
          <cell r="R48">
            <v>7.0921232549999997</v>
          </cell>
          <cell r="S48">
            <v>7.3161738239999998</v>
          </cell>
          <cell r="T48">
            <v>2.0550953989999998</v>
          </cell>
          <cell r="U48">
            <v>4.2782818430000003</v>
          </cell>
          <cell r="V48">
            <v>13.303791778000001</v>
          </cell>
          <cell r="Y48">
            <v>4.2318555489999996</v>
          </cell>
          <cell r="Z48">
            <v>3.3565809789999999</v>
          </cell>
          <cell r="AA48">
            <v>2.2366345989999998</v>
          </cell>
          <cell r="AB48">
            <v>5.2609335870000002</v>
          </cell>
          <cell r="AC48">
            <v>7.3302865979999998</v>
          </cell>
          <cell r="AF48">
            <v>7.0921232549999997</v>
          </cell>
          <cell r="AG48">
            <v>7.3161738239999998</v>
          </cell>
          <cell r="AH48">
            <v>2.0550953989999998</v>
          </cell>
          <cell r="AI48">
            <v>4.2782818430000003</v>
          </cell>
          <cell r="AJ48">
            <v>13.303791778000001</v>
          </cell>
        </row>
        <row r="49">
          <cell r="R49">
            <v>7.7492357700000003</v>
          </cell>
          <cell r="S49">
            <v>5.923809221</v>
          </cell>
          <cell r="T49">
            <v>2.4552931760000001</v>
          </cell>
          <cell r="U49">
            <v>4.2012804069999996</v>
          </cell>
          <cell r="V49">
            <v>11.320382211</v>
          </cell>
          <cell r="Y49">
            <v>4.2969065449999997</v>
          </cell>
          <cell r="Z49">
            <v>4.1257599139999996</v>
          </cell>
          <cell r="AA49">
            <v>2.454488585</v>
          </cell>
          <cell r="AB49">
            <v>5.0124029170000002</v>
          </cell>
          <cell r="AC49">
            <v>7.8747272989999999</v>
          </cell>
          <cell r="AF49">
            <v>7.7492357700000003</v>
          </cell>
          <cell r="AG49">
            <v>5.923809221</v>
          </cell>
          <cell r="AH49">
            <v>2.4552931760000001</v>
          </cell>
          <cell r="AI49">
            <v>4.2012804069999996</v>
          </cell>
          <cell r="AJ49">
            <v>11.320382211</v>
          </cell>
        </row>
        <row r="50">
          <cell r="R50">
            <v>7.9482352220000001</v>
          </cell>
          <cell r="S50">
            <v>6.2918917370000003</v>
          </cell>
          <cell r="T50">
            <v>2.4052541540000001</v>
          </cell>
          <cell r="U50">
            <v>3.4378397679999999</v>
          </cell>
          <cell r="V50">
            <v>10.661152700000001</v>
          </cell>
          <cell r="Y50">
            <v>4.4849853209999999</v>
          </cell>
          <cell r="Z50">
            <v>4.2382699720000003</v>
          </cell>
          <cell r="AA50">
            <v>1.812202707</v>
          </cell>
          <cell r="AB50">
            <v>5.4029560209999996</v>
          </cell>
          <cell r="AC50">
            <v>6.703604941</v>
          </cell>
          <cell r="AF50">
            <v>7.9482352220000001</v>
          </cell>
          <cell r="AG50">
            <v>6.2918917370000003</v>
          </cell>
          <cell r="AH50">
            <v>2.4052541540000001</v>
          </cell>
          <cell r="AI50">
            <v>3.4378397679999999</v>
          </cell>
          <cell r="AJ50">
            <v>10.661152700000001</v>
          </cell>
        </row>
        <row r="51">
          <cell r="R51">
            <v>7.718895925</v>
          </cell>
          <cell r="S51">
            <v>8.1306095079999992</v>
          </cell>
          <cell r="T51">
            <v>2.4846334890000001</v>
          </cell>
          <cell r="U51">
            <v>3.2917235159999998</v>
          </cell>
          <cell r="V51">
            <v>11.807547229000001</v>
          </cell>
          <cell r="Y51">
            <v>4.4697417709999998</v>
          </cell>
          <cell r="Z51">
            <v>4.114653573</v>
          </cell>
          <cell r="AA51">
            <v>2.3995963069999999</v>
          </cell>
          <cell r="AB51">
            <v>5.2772490889999997</v>
          </cell>
          <cell r="AC51">
            <v>7.9278497369999998</v>
          </cell>
          <cell r="AF51">
            <v>7.718895925</v>
          </cell>
          <cell r="AG51">
            <v>8.1306095079999992</v>
          </cell>
          <cell r="AH51">
            <v>2.4846334890000001</v>
          </cell>
          <cell r="AI51">
            <v>3.2917235159999998</v>
          </cell>
          <cell r="AJ51">
            <v>11.807547229000001</v>
          </cell>
        </row>
        <row r="52">
          <cell r="R52">
            <v>7.3781095250000002</v>
          </cell>
          <cell r="S52">
            <v>7.3373105409999999</v>
          </cell>
          <cell r="T52">
            <v>1.8312887499999999</v>
          </cell>
          <cell r="U52">
            <v>3.4627349029999999</v>
          </cell>
          <cell r="V52">
            <v>10.601774979</v>
          </cell>
          <cell r="Y52">
            <v>4.9599950540000002</v>
          </cell>
          <cell r="Z52">
            <v>3.9616378249999999</v>
          </cell>
          <cell r="AA52">
            <v>2.2715473400000001</v>
          </cell>
          <cell r="AB52">
            <v>5.2008764120000004</v>
          </cell>
          <cell r="AC52">
            <v>7.8556531789999999</v>
          </cell>
          <cell r="AF52">
            <v>7.3781095250000002</v>
          </cell>
          <cell r="AG52">
            <v>7.3373105409999999</v>
          </cell>
          <cell r="AH52">
            <v>1.8312887499999999</v>
          </cell>
          <cell r="AI52">
            <v>3.4627349029999999</v>
          </cell>
          <cell r="AJ52">
            <v>10.601774979</v>
          </cell>
        </row>
        <row r="53">
          <cell r="R53">
            <v>7.3665646069999999</v>
          </cell>
          <cell r="S53">
            <v>7.5424148559999997</v>
          </cell>
          <cell r="T53">
            <v>1.36922499</v>
          </cell>
          <cell r="U53">
            <v>3.8188614520000002</v>
          </cell>
          <cell r="V53">
            <v>13.04602798</v>
          </cell>
          <cell r="Y53">
            <v>4.4381532430000004</v>
          </cell>
          <cell r="Z53">
            <v>3.9408092790000002</v>
          </cell>
          <cell r="AA53">
            <v>2.216579646</v>
          </cell>
          <cell r="AB53">
            <v>5.6846520859999998</v>
          </cell>
          <cell r="AC53">
            <v>8.4669815499999999</v>
          </cell>
          <cell r="AF53">
            <v>7.3665646069999999</v>
          </cell>
          <cell r="AG53">
            <v>7.5424148559999997</v>
          </cell>
          <cell r="AH53">
            <v>1.36922499</v>
          </cell>
          <cell r="AI53">
            <v>3.8188614520000002</v>
          </cell>
          <cell r="AJ53">
            <v>13.04602798</v>
          </cell>
        </row>
        <row r="54">
          <cell r="R54">
            <v>7.1491658400000002</v>
          </cell>
          <cell r="S54">
            <v>6.3660799749999999</v>
          </cell>
          <cell r="T54">
            <v>1.9900275679999999</v>
          </cell>
          <cell r="U54">
            <v>3.836851636</v>
          </cell>
          <cell r="V54">
            <v>11.518745169000001</v>
          </cell>
          <cell r="Y54">
            <v>4.8544816160000002</v>
          </cell>
          <cell r="Z54">
            <v>3.7695059909999999</v>
          </cell>
          <cell r="AA54">
            <v>1.8977884890000001</v>
          </cell>
          <cell r="AB54">
            <v>5.3266876989999998</v>
          </cell>
          <cell r="AC54">
            <v>7.4278074099999998</v>
          </cell>
          <cell r="AF54">
            <v>7.1491658400000002</v>
          </cell>
          <cell r="AG54">
            <v>6.3660799749999999</v>
          </cell>
          <cell r="AH54">
            <v>1.9900275679999999</v>
          </cell>
          <cell r="AI54">
            <v>3.836851636</v>
          </cell>
          <cell r="AJ54">
            <v>11.518745169000001</v>
          </cell>
        </row>
        <row r="55">
          <cell r="R55">
            <v>7.5014075470000003</v>
          </cell>
          <cell r="S55">
            <v>6.0399791880000002</v>
          </cell>
          <cell r="T55">
            <v>1.945990659</v>
          </cell>
          <cell r="U55">
            <v>3.6713613600000001</v>
          </cell>
          <cell r="V55">
            <v>10.423880896</v>
          </cell>
          <cell r="Y55">
            <v>4.7150502359999997</v>
          </cell>
          <cell r="Z55">
            <v>4.0014939030000001</v>
          </cell>
          <cell r="AA55">
            <v>1.0966931820000001</v>
          </cell>
          <cell r="AB55">
            <v>4.7543272280000002</v>
          </cell>
          <cell r="AC55">
            <v>6.5786797579999998</v>
          </cell>
          <cell r="AF55">
            <v>7.5014075470000003</v>
          </cell>
          <cell r="AG55">
            <v>6.0399791880000002</v>
          </cell>
          <cell r="AH55">
            <v>1.945990659</v>
          </cell>
          <cell r="AI55">
            <v>3.6713613600000001</v>
          </cell>
          <cell r="AJ55">
            <v>10.423880896</v>
          </cell>
        </row>
        <row r="56">
          <cell r="R56">
            <v>7.3453346960000001</v>
          </cell>
          <cell r="S56">
            <v>5.9691942490000001</v>
          </cell>
          <cell r="T56">
            <v>1.820589936</v>
          </cell>
          <cell r="U56">
            <v>4.0460518289999996</v>
          </cell>
          <cell r="V56">
            <v>10.737814895</v>
          </cell>
          <cell r="Y56">
            <v>4.6455836049999997</v>
          </cell>
          <cell r="Z56">
            <v>4.0151764830000003</v>
          </cell>
          <cell r="AA56">
            <v>1.6268909279999999</v>
          </cell>
          <cell r="AB56">
            <v>5.8043821219999998</v>
          </cell>
          <cell r="AC56">
            <v>5.8964129840000004</v>
          </cell>
          <cell r="AF56">
            <v>7.3453346960000001</v>
          </cell>
          <cell r="AG56">
            <v>5.9691942490000001</v>
          </cell>
          <cell r="AH56">
            <v>1.820589936</v>
          </cell>
          <cell r="AI56">
            <v>4.0460518289999996</v>
          </cell>
          <cell r="AJ56">
            <v>10.737814895</v>
          </cell>
        </row>
        <row r="57">
          <cell r="R57">
            <v>7.0509574800000001</v>
          </cell>
          <cell r="S57">
            <v>6.532823735</v>
          </cell>
          <cell r="T57">
            <v>1.5577860050000001</v>
          </cell>
          <cell r="U57">
            <v>3.6377982000000002</v>
          </cell>
          <cell r="V57">
            <v>12.138017676</v>
          </cell>
          <cell r="Y57">
            <v>5.054766678</v>
          </cell>
          <cell r="Z57">
            <v>3.1213289070000001</v>
          </cell>
          <cell r="AA57">
            <v>1.475092984</v>
          </cell>
          <cell r="AB57">
            <v>5.0350702040000002</v>
          </cell>
          <cell r="AC57">
            <v>5.8019589040000001</v>
          </cell>
          <cell r="AF57">
            <v>7.0509574800000001</v>
          </cell>
          <cell r="AG57">
            <v>6.532823735</v>
          </cell>
          <cell r="AH57">
            <v>1.5577860050000001</v>
          </cell>
          <cell r="AI57">
            <v>3.6377982000000002</v>
          </cell>
          <cell r="AJ57">
            <v>12.138017676</v>
          </cell>
        </row>
        <row r="58">
          <cell r="R58">
            <v>6.5719615249999999</v>
          </cell>
          <cell r="S58">
            <v>6.7252454869999996</v>
          </cell>
          <cell r="T58">
            <v>2.932075083</v>
          </cell>
          <cell r="U58">
            <v>3.898363362</v>
          </cell>
          <cell r="V58">
            <v>12.124314238</v>
          </cell>
          <cell r="Y58">
            <v>4.8897545410000003</v>
          </cell>
          <cell r="Z58">
            <v>4.1123043050000003</v>
          </cell>
          <cell r="AA58">
            <v>1.558683939</v>
          </cell>
          <cell r="AB58">
            <v>4.5121069990000002</v>
          </cell>
          <cell r="AC58">
            <v>6.7395472669999998</v>
          </cell>
          <cell r="AF58">
            <v>6.5719615249999999</v>
          </cell>
          <cell r="AG58">
            <v>6.7252454869999996</v>
          </cell>
          <cell r="AH58">
            <v>2.932075083</v>
          </cell>
          <cell r="AI58">
            <v>3.898363362</v>
          </cell>
          <cell r="AJ58">
            <v>12.124314238</v>
          </cell>
        </row>
        <row r="59">
          <cell r="R59">
            <v>6.3002490529999999</v>
          </cell>
          <cell r="S59">
            <v>6.2701871640000002</v>
          </cell>
          <cell r="T59">
            <v>1.799867941</v>
          </cell>
          <cell r="U59">
            <v>3.7537693070000002</v>
          </cell>
          <cell r="V59">
            <v>10.395076136</v>
          </cell>
          <cell r="Y59">
            <v>4.5885647919999997</v>
          </cell>
          <cell r="Z59">
            <v>3.198780073</v>
          </cell>
          <cell r="AA59">
            <v>1.961360242</v>
          </cell>
          <cell r="AB59">
            <v>4.4709675439999996</v>
          </cell>
          <cell r="AC59">
            <v>6.7315759650000002</v>
          </cell>
          <cell r="AF59">
            <v>6.3002490529999999</v>
          </cell>
          <cell r="AG59">
            <v>6.2701871640000002</v>
          </cell>
          <cell r="AH59">
            <v>1.799867941</v>
          </cell>
          <cell r="AI59">
            <v>3.7537693070000002</v>
          </cell>
          <cell r="AJ59">
            <v>10.395076136</v>
          </cell>
        </row>
        <row r="60">
          <cell r="R60">
            <v>6.5265404900000004</v>
          </cell>
          <cell r="S60">
            <v>5.06591389</v>
          </cell>
          <cell r="T60">
            <v>2.231903118</v>
          </cell>
          <cell r="U60">
            <v>3.6288491390000002</v>
          </cell>
          <cell r="V60">
            <v>10.200988837000001</v>
          </cell>
          <cell r="Y60">
            <v>4.2516198359999997</v>
          </cell>
          <cell r="Z60">
            <v>3.8043397040000002</v>
          </cell>
          <cell r="AA60">
            <v>1.345312238</v>
          </cell>
          <cell r="AB60">
            <v>4.7325899370000002</v>
          </cell>
          <cell r="AC60">
            <v>7.3924831190000004</v>
          </cell>
          <cell r="AF60">
            <v>6.5265404900000004</v>
          </cell>
          <cell r="AG60">
            <v>5.06591389</v>
          </cell>
          <cell r="AH60">
            <v>2.231903118</v>
          </cell>
          <cell r="AI60">
            <v>3.6288491390000002</v>
          </cell>
          <cell r="AJ60">
            <v>10.200988837000001</v>
          </cell>
        </row>
        <row r="61">
          <cell r="R61">
            <v>7.523638515</v>
          </cell>
          <cell r="S61">
            <v>5.3586201530000004</v>
          </cell>
          <cell r="T61">
            <v>1.672550559</v>
          </cell>
          <cell r="U61">
            <v>3.497950162</v>
          </cell>
          <cell r="V61">
            <v>10.754290106999999</v>
          </cell>
          <cell r="Y61">
            <v>4.4600382429999996</v>
          </cell>
          <cell r="Z61">
            <v>3.4525814210000001</v>
          </cell>
          <cell r="AA61">
            <v>1.0490831629999999</v>
          </cell>
          <cell r="AB61">
            <v>4.866240919</v>
          </cell>
          <cell r="AC61">
            <v>5.8410051420000002</v>
          </cell>
          <cell r="AF61">
            <v>7.523638515</v>
          </cell>
          <cell r="AG61">
            <v>5.3586201530000004</v>
          </cell>
          <cell r="AH61">
            <v>1.672550559</v>
          </cell>
          <cell r="AI61">
            <v>3.497950162</v>
          </cell>
          <cell r="AJ61">
            <v>10.754290106999999</v>
          </cell>
        </row>
        <row r="62">
          <cell r="R62">
            <v>6.8132894320000004</v>
          </cell>
          <cell r="S62">
            <v>4.6285382430000004</v>
          </cell>
          <cell r="T62">
            <v>1.8589877429999999</v>
          </cell>
          <cell r="U62">
            <v>3.6773488059999999</v>
          </cell>
          <cell r="V62">
            <v>9.7178826300000001</v>
          </cell>
          <cell r="Y62">
            <v>4.465340705</v>
          </cell>
          <cell r="Z62">
            <v>4.0236911800000001</v>
          </cell>
          <cell r="AA62">
            <v>1.697121901</v>
          </cell>
          <cell r="AB62">
            <v>5.1630491259999998</v>
          </cell>
          <cell r="AC62">
            <v>6.9543738990000001</v>
          </cell>
          <cell r="AF62">
            <v>6.8132894320000004</v>
          </cell>
          <cell r="AG62">
            <v>4.6285382430000004</v>
          </cell>
          <cell r="AH62">
            <v>1.8589877429999999</v>
          </cell>
          <cell r="AI62">
            <v>3.6773488059999999</v>
          </cell>
          <cell r="AJ62">
            <v>9.7178826300000001</v>
          </cell>
        </row>
        <row r="63">
          <cell r="R63">
            <v>6.6037182010000004</v>
          </cell>
          <cell r="S63">
            <v>6.1299904109999996</v>
          </cell>
          <cell r="T63">
            <v>1.5272954700000001</v>
          </cell>
          <cell r="U63">
            <v>3.9973112629999998</v>
          </cell>
          <cell r="V63">
            <v>12.007824048</v>
          </cell>
          <cell r="Y63">
            <v>4.6401410900000002</v>
          </cell>
          <cell r="Z63">
            <v>4.1062274460000001</v>
          </cell>
          <cell r="AA63">
            <v>1.4771753759999999</v>
          </cell>
          <cell r="AB63">
            <v>4.5515970369999996</v>
          </cell>
          <cell r="AC63">
            <v>7.4801543089999996</v>
          </cell>
          <cell r="AF63">
            <v>6.6037182010000004</v>
          </cell>
          <cell r="AG63">
            <v>6.1299904109999996</v>
          </cell>
          <cell r="AH63">
            <v>1.5272954700000001</v>
          </cell>
          <cell r="AI63">
            <v>3.9973112629999998</v>
          </cell>
          <cell r="AJ63">
            <v>12.007824048</v>
          </cell>
        </row>
        <row r="64">
          <cell r="R64">
            <v>6.5151818800000001</v>
          </cell>
          <cell r="S64">
            <v>6.0406375729999997</v>
          </cell>
          <cell r="T64">
            <v>1.5721185769999999</v>
          </cell>
          <cell r="U64">
            <v>3.9474141399999998</v>
          </cell>
          <cell r="V64">
            <v>11.625729616999999</v>
          </cell>
          <cell r="Y64">
            <v>4.4855439500000003</v>
          </cell>
          <cell r="Z64">
            <v>3.8741974269999999</v>
          </cell>
          <cell r="AA64">
            <v>2.28562463</v>
          </cell>
          <cell r="AB64">
            <v>4.6262397069999999</v>
          </cell>
          <cell r="AC64">
            <v>8.504374469</v>
          </cell>
          <cell r="AF64">
            <v>6.5151818800000001</v>
          </cell>
          <cell r="AG64">
            <v>6.0406375729999997</v>
          </cell>
          <cell r="AH64">
            <v>1.5721185769999999</v>
          </cell>
          <cell r="AI64">
            <v>3.9474141399999998</v>
          </cell>
          <cell r="AJ64">
            <v>11.625729616999999</v>
          </cell>
        </row>
        <row r="65">
          <cell r="R65">
            <v>6.4925437739999996</v>
          </cell>
          <cell r="S65">
            <v>5.8267902210000004</v>
          </cell>
          <cell r="T65">
            <v>2.378315465</v>
          </cell>
          <cell r="U65">
            <v>4.2018856690000002</v>
          </cell>
          <cell r="V65">
            <v>11.867226419</v>
          </cell>
          <cell r="Y65">
            <v>4.6418833199999998</v>
          </cell>
          <cell r="Z65">
            <v>3.9338435559999998</v>
          </cell>
          <cell r="AA65">
            <v>1.6904338080000001</v>
          </cell>
          <cell r="AB65">
            <v>4.3645673699999996</v>
          </cell>
          <cell r="AC65">
            <v>6.9953461580000003</v>
          </cell>
          <cell r="AF65">
            <v>6.4925437739999996</v>
          </cell>
          <cell r="AG65">
            <v>5.8267902210000004</v>
          </cell>
          <cell r="AH65">
            <v>2.378315465</v>
          </cell>
          <cell r="AI65">
            <v>4.2018856690000002</v>
          </cell>
          <cell r="AJ65">
            <v>11.867226419</v>
          </cell>
        </row>
        <row r="66">
          <cell r="R66">
            <v>7.2219905049999999</v>
          </cell>
          <cell r="S66">
            <v>6.5740423879999996</v>
          </cell>
          <cell r="T66">
            <v>1.769296837</v>
          </cell>
          <cell r="U66">
            <v>4.3810340400000003</v>
          </cell>
          <cell r="V66">
            <v>12.445477778000001</v>
          </cell>
          <cell r="Y66">
            <v>4.7950280689999998</v>
          </cell>
          <cell r="Z66">
            <v>4.0649700099999997</v>
          </cell>
          <cell r="AA66">
            <v>1.668782014</v>
          </cell>
          <cell r="AB66">
            <v>4.4463752080000001</v>
          </cell>
          <cell r="AC66">
            <v>6.7241262739999996</v>
          </cell>
          <cell r="AF66">
            <v>7.2219905049999999</v>
          </cell>
          <cell r="AG66">
            <v>6.5740423879999996</v>
          </cell>
          <cell r="AH66">
            <v>1.769296837</v>
          </cell>
          <cell r="AI66">
            <v>4.3810340400000003</v>
          </cell>
          <cell r="AJ66">
            <v>12.445477778000001</v>
          </cell>
        </row>
        <row r="67">
          <cell r="R67">
            <v>6.2733169200000001</v>
          </cell>
          <cell r="S67">
            <v>4.6918294420000004</v>
          </cell>
          <cell r="T67">
            <v>1.5764938770000001</v>
          </cell>
          <cell r="U67">
            <v>3.7376214079999999</v>
          </cell>
          <cell r="V67">
            <v>9.6583592619999994</v>
          </cell>
          <cell r="Y67">
            <v>4.5763972449999999</v>
          </cell>
          <cell r="Z67">
            <v>3.325116403</v>
          </cell>
          <cell r="AA67">
            <v>1.520806203</v>
          </cell>
          <cell r="AB67">
            <v>4.428222484</v>
          </cell>
          <cell r="AC67">
            <v>6.7756615949999999</v>
          </cell>
          <cell r="AF67">
            <v>6.2733169200000001</v>
          </cell>
          <cell r="AG67">
            <v>4.6918294420000004</v>
          </cell>
          <cell r="AH67">
            <v>1.5764938770000001</v>
          </cell>
          <cell r="AI67">
            <v>3.7376214079999999</v>
          </cell>
          <cell r="AJ67">
            <v>9.6583592619999994</v>
          </cell>
        </row>
        <row r="68">
          <cell r="R68">
            <v>6.13385845</v>
          </cell>
          <cell r="S68">
            <v>5.6041381230000002</v>
          </cell>
          <cell r="T68">
            <v>2.3071714569999999</v>
          </cell>
          <cell r="U68">
            <v>3.6102439890000002</v>
          </cell>
          <cell r="V68">
            <v>11.216076924999999</v>
          </cell>
          <cell r="Y68">
            <v>5.1587153299999997</v>
          </cell>
          <cell r="Z68">
            <v>3.7093077989999999</v>
          </cell>
          <cell r="AA68">
            <v>1.2740880569999999</v>
          </cell>
          <cell r="AB68">
            <v>4.2114732769999996</v>
          </cell>
          <cell r="AC68">
            <v>6.0113494359999997</v>
          </cell>
          <cell r="AF68">
            <v>6.13385845</v>
          </cell>
          <cell r="AG68">
            <v>5.6041381230000002</v>
          </cell>
          <cell r="AH68">
            <v>2.3071714569999999</v>
          </cell>
          <cell r="AI68">
            <v>3.6102439890000002</v>
          </cell>
          <cell r="AJ68">
            <v>11.216076924999999</v>
          </cell>
        </row>
        <row r="69">
          <cell r="R69">
            <v>5.9313154700000004</v>
          </cell>
          <cell r="S69">
            <v>6.8478057559999996</v>
          </cell>
          <cell r="T69">
            <v>1.8048271680000001</v>
          </cell>
          <cell r="U69">
            <v>4.3931223790000002</v>
          </cell>
          <cell r="V69">
            <v>13.759365563999999</v>
          </cell>
          <cell r="Y69">
            <v>5.5342373040000004</v>
          </cell>
          <cell r="Z69">
            <v>3.9532807289999998</v>
          </cell>
          <cell r="AA69">
            <v>1.3785871569999999</v>
          </cell>
          <cell r="AB69">
            <v>4.3092916109999999</v>
          </cell>
          <cell r="AC69">
            <v>6.2161868079999998</v>
          </cell>
          <cell r="AF69">
            <v>5.9313154700000004</v>
          </cell>
          <cell r="AG69">
            <v>6.8478057559999996</v>
          </cell>
          <cell r="AH69">
            <v>1.8048271680000001</v>
          </cell>
          <cell r="AI69">
            <v>4.3931223790000002</v>
          </cell>
          <cell r="AJ69">
            <v>13.759365563999999</v>
          </cell>
        </row>
        <row r="70">
          <cell r="R70">
            <v>5.9466201459999999</v>
          </cell>
          <cell r="S70">
            <v>5.1749980720000002</v>
          </cell>
          <cell r="T70">
            <v>1.6347963219999999</v>
          </cell>
          <cell r="U70">
            <v>5.1057700480000001</v>
          </cell>
          <cell r="V70">
            <v>11.207794667</v>
          </cell>
          <cell r="Y70">
            <v>5.5359255190000001</v>
          </cell>
          <cell r="Z70">
            <v>3.5291942660000002</v>
          </cell>
          <cell r="AA70">
            <v>1.706895496</v>
          </cell>
          <cell r="AB70">
            <v>4.5389390990000003</v>
          </cell>
          <cell r="AC70">
            <v>5.9972777959999997</v>
          </cell>
          <cell r="AF70">
            <v>5.9466201459999999</v>
          </cell>
          <cell r="AG70">
            <v>5.1749980720000002</v>
          </cell>
          <cell r="AH70">
            <v>1.6347963219999999</v>
          </cell>
          <cell r="AI70">
            <v>5.1057700480000001</v>
          </cell>
          <cell r="AJ70">
            <v>11.207794667</v>
          </cell>
        </row>
        <row r="71">
          <cell r="R71">
            <v>7.0738282620000001</v>
          </cell>
          <cell r="S71">
            <v>7.7563321409999997</v>
          </cell>
          <cell r="T71">
            <v>2.2800883129999998</v>
          </cell>
          <cell r="U71">
            <v>5.1324275909999999</v>
          </cell>
          <cell r="V71">
            <v>16.352437431999999</v>
          </cell>
          <cell r="Y71">
            <v>5.063491591</v>
          </cell>
          <cell r="Z71">
            <v>3.0064712509999998</v>
          </cell>
          <cell r="AA71">
            <v>0.71464352099999995</v>
          </cell>
          <cell r="AB71">
            <v>3.9393915920000002</v>
          </cell>
          <cell r="AC71">
            <v>5.6653300739999999</v>
          </cell>
          <cell r="AF71">
            <v>7.0738282620000001</v>
          </cell>
          <cell r="AG71">
            <v>7.7563321409999997</v>
          </cell>
          <cell r="AH71">
            <v>2.2800883129999998</v>
          </cell>
          <cell r="AI71">
            <v>5.1324275909999999</v>
          </cell>
          <cell r="AJ71">
            <v>16.352437431999999</v>
          </cell>
        </row>
        <row r="72">
          <cell r="R72">
            <v>6.9682415420000003</v>
          </cell>
          <cell r="S72">
            <v>6.2815499419999998</v>
          </cell>
          <cell r="T72">
            <v>1.236371334</v>
          </cell>
          <cell r="U72">
            <v>5.0052094030000003</v>
          </cell>
          <cell r="V72">
            <v>14.663793278</v>
          </cell>
          <cell r="Y72">
            <v>6.088021146</v>
          </cell>
          <cell r="Z72">
            <v>3.4639722210000001</v>
          </cell>
          <cell r="AA72">
            <v>1.5314213459999999</v>
          </cell>
          <cell r="AB72">
            <v>4.4458842519999999</v>
          </cell>
          <cell r="AC72">
            <v>7.6607259279999997</v>
          </cell>
          <cell r="AF72">
            <v>6.9682415420000003</v>
          </cell>
          <cell r="AG72">
            <v>6.2815499419999998</v>
          </cell>
          <cell r="AH72">
            <v>1.236371334</v>
          </cell>
          <cell r="AI72">
            <v>5.0052094030000003</v>
          </cell>
          <cell r="AJ72">
            <v>14.663793278</v>
          </cell>
        </row>
        <row r="73">
          <cell r="R73">
            <v>6.7898911010000003</v>
          </cell>
          <cell r="S73">
            <v>5.8856823599999997</v>
          </cell>
          <cell r="T73">
            <v>2.2736625639999999</v>
          </cell>
          <cell r="U73">
            <v>4.1732303499999999</v>
          </cell>
          <cell r="V73">
            <v>15.123753427</v>
          </cell>
          <cell r="Y73">
            <v>5.8248650719999997</v>
          </cell>
          <cell r="Z73">
            <v>3.3303895610000001</v>
          </cell>
          <cell r="AA73">
            <v>1.067083073</v>
          </cell>
          <cell r="AB73">
            <v>4.0074017309999999</v>
          </cell>
          <cell r="AC73">
            <v>6.4437150839999999</v>
          </cell>
          <cell r="AF73">
            <v>6.7898911010000003</v>
          </cell>
          <cell r="AG73">
            <v>5.8856823599999997</v>
          </cell>
          <cell r="AH73">
            <v>2.2736625639999999</v>
          </cell>
          <cell r="AI73">
            <v>4.1732303499999999</v>
          </cell>
          <cell r="AJ73">
            <v>15.123753427</v>
          </cell>
        </row>
        <row r="74">
          <cell r="R74">
            <v>6.7100175220000002</v>
          </cell>
          <cell r="S74">
            <v>5.8750886380000003</v>
          </cell>
          <cell r="T74">
            <v>2.5877219519999999</v>
          </cell>
          <cell r="U74">
            <v>5.3063266210000002</v>
          </cell>
          <cell r="V74">
            <v>16.115759066999999</v>
          </cell>
          <cell r="Y74">
            <v>5.6802734189999997</v>
          </cell>
          <cell r="Z74">
            <v>3.4413259269999998</v>
          </cell>
          <cell r="AA74">
            <v>0.84951355100000003</v>
          </cell>
          <cell r="AB74">
            <v>4.3393928180000003</v>
          </cell>
          <cell r="AC74">
            <v>7.2047442640000003</v>
          </cell>
          <cell r="AF74">
            <v>6.7100175220000002</v>
          </cell>
          <cell r="AG74">
            <v>5.8750886380000003</v>
          </cell>
          <cell r="AH74">
            <v>2.5877219519999999</v>
          </cell>
          <cell r="AI74">
            <v>5.3063266210000002</v>
          </cell>
          <cell r="AJ74">
            <v>16.115759066999999</v>
          </cell>
        </row>
        <row r="75">
          <cell r="R75">
            <v>6.6814752259999999</v>
          </cell>
          <cell r="S75">
            <v>6.7819486170000003</v>
          </cell>
          <cell r="T75">
            <v>1.6144951519999999</v>
          </cell>
          <cell r="U75">
            <v>5.4932485409999998</v>
          </cell>
          <cell r="V75">
            <v>16.623146806000001</v>
          </cell>
          <cell r="Y75">
            <v>5.9104990800000001</v>
          </cell>
          <cell r="Z75">
            <v>3.618891342</v>
          </cell>
          <cell r="AA75">
            <v>1.580475581</v>
          </cell>
          <cell r="AB75">
            <v>4.0832777120000001</v>
          </cell>
          <cell r="AC75">
            <v>7.1589174160000004</v>
          </cell>
          <cell r="AF75">
            <v>6.6814752259999999</v>
          </cell>
          <cell r="AG75">
            <v>6.7819486170000003</v>
          </cell>
          <cell r="AH75">
            <v>1.6144951519999999</v>
          </cell>
          <cell r="AI75">
            <v>5.4932485409999998</v>
          </cell>
          <cell r="AJ75">
            <v>16.623146806000001</v>
          </cell>
        </row>
        <row r="76">
          <cell r="R76">
            <v>6.7585526959999997</v>
          </cell>
          <cell r="S76">
            <v>5.8954898550000001</v>
          </cell>
          <cell r="T76">
            <v>1.7561743350000001</v>
          </cell>
          <cell r="U76">
            <v>3.726277144</v>
          </cell>
          <cell r="V76">
            <v>12.932734161999999</v>
          </cell>
          <cell r="Y76">
            <v>5.9517835100000003</v>
          </cell>
          <cell r="Z76">
            <v>3.5724657450000001</v>
          </cell>
          <cell r="AA76">
            <v>1.1947087190000001</v>
          </cell>
          <cell r="AB76">
            <v>4.2061644039999999</v>
          </cell>
          <cell r="AC76">
            <v>7.0085438140000003</v>
          </cell>
          <cell r="AF76">
            <v>6.7585526959999997</v>
          </cell>
          <cell r="AG76">
            <v>5.8954898550000001</v>
          </cell>
          <cell r="AH76">
            <v>1.7561743350000001</v>
          </cell>
          <cell r="AI76">
            <v>3.726277144</v>
          </cell>
          <cell r="AJ76">
            <v>12.932734161999999</v>
          </cell>
        </row>
        <row r="77">
          <cell r="R77">
            <v>7.410829788</v>
          </cell>
          <cell r="S77">
            <v>4.7044051229999999</v>
          </cell>
          <cell r="T77">
            <v>1.641783628</v>
          </cell>
          <cell r="U77">
            <v>4.4049035459999999</v>
          </cell>
          <cell r="V77">
            <v>9.6206797099999992</v>
          </cell>
          <cell r="Y77">
            <v>6.0085627370000001</v>
          </cell>
          <cell r="Z77">
            <v>3.4349279909999999</v>
          </cell>
          <cell r="AA77">
            <v>1.150926398</v>
          </cell>
          <cell r="AB77">
            <v>3.6775793370000001</v>
          </cell>
          <cell r="AC77">
            <v>6.8128143149999998</v>
          </cell>
          <cell r="AF77">
            <v>7.410829788</v>
          </cell>
          <cell r="AG77">
            <v>4.7044051229999999</v>
          </cell>
          <cell r="AH77">
            <v>1.641783628</v>
          </cell>
          <cell r="AI77">
            <v>4.4049035459999999</v>
          </cell>
          <cell r="AJ77">
            <v>9.6206797099999992</v>
          </cell>
        </row>
        <row r="78">
          <cell r="R78">
            <v>6.9072157479999996</v>
          </cell>
          <cell r="S78">
            <v>3.9091218689999998</v>
          </cell>
          <cell r="T78">
            <v>1.304307305</v>
          </cell>
          <cell r="U78">
            <v>4.5342095179999999</v>
          </cell>
          <cell r="V78">
            <v>8.4641793409999995</v>
          </cell>
          <cell r="Y78">
            <v>6.078215825</v>
          </cell>
          <cell r="Z78">
            <v>3.412482743</v>
          </cell>
          <cell r="AA78">
            <v>1.433790025</v>
          </cell>
          <cell r="AB78">
            <v>4.4518018530000001</v>
          </cell>
          <cell r="AC78">
            <v>7.5084379429999997</v>
          </cell>
          <cell r="AF78">
            <v>6.9072157479999996</v>
          </cell>
          <cell r="AG78">
            <v>3.9091218689999998</v>
          </cell>
          <cell r="AH78">
            <v>1.304307305</v>
          </cell>
          <cell r="AI78">
            <v>4.5342095179999999</v>
          </cell>
          <cell r="AJ78">
            <v>8.4641793409999995</v>
          </cell>
        </row>
        <row r="79">
          <cell r="R79">
            <v>6.5341646219999996</v>
          </cell>
          <cell r="S79">
            <v>4.060235273</v>
          </cell>
          <cell r="T79">
            <v>1.205888485</v>
          </cell>
          <cell r="U79">
            <v>4.4318668580000002</v>
          </cell>
          <cell r="V79">
            <v>8.7692371480000002</v>
          </cell>
          <cell r="Y79">
            <v>5.8874624300000002</v>
          </cell>
          <cell r="Z79">
            <v>3.2509966430000001</v>
          </cell>
          <cell r="AA79">
            <v>1.447514859</v>
          </cell>
          <cell r="AB79">
            <v>4.2292484909999999</v>
          </cell>
          <cell r="AC79">
            <v>7.3361618249999996</v>
          </cell>
          <cell r="AF79">
            <v>6.5341646219999996</v>
          </cell>
          <cell r="AG79">
            <v>4.060235273</v>
          </cell>
          <cell r="AH79">
            <v>1.205888485</v>
          </cell>
          <cell r="AI79">
            <v>4.4318668580000002</v>
          </cell>
          <cell r="AJ79">
            <v>8.7692371480000002</v>
          </cell>
        </row>
        <row r="80">
          <cell r="R80">
            <v>6.2204657799999996</v>
          </cell>
          <cell r="S80">
            <v>3.8840524159999998</v>
          </cell>
          <cell r="T80">
            <v>2.137301082</v>
          </cell>
          <cell r="U80">
            <v>4.5073938030000003</v>
          </cell>
          <cell r="V80">
            <v>9.0350563810000004</v>
          </cell>
          <cell r="Y80">
            <v>5.8777647100000001</v>
          </cell>
          <cell r="Z80">
            <v>3.2957316080000001</v>
          </cell>
          <cell r="AA80">
            <v>2.077560906</v>
          </cell>
          <cell r="AB80">
            <v>4.8841073699999997</v>
          </cell>
          <cell r="AC80">
            <v>8.2724644309999995</v>
          </cell>
          <cell r="AF80">
            <v>6.2204657799999996</v>
          </cell>
          <cell r="AG80">
            <v>3.8840524159999998</v>
          </cell>
          <cell r="AH80">
            <v>2.137301082</v>
          </cell>
          <cell r="AI80">
            <v>4.5073938030000003</v>
          </cell>
          <cell r="AJ80">
            <v>9.0350563810000004</v>
          </cell>
        </row>
        <row r="81">
          <cell r="R81">
            <v>6.2121524810000004</v>
          </cell>
          <cell r="S81">
            <v>5.0793505510000001</v>
          </cell>
          <cell r="T81">
            <v>3.7261012920000001</v>
          </cell>
          <cell r="U81">
            <v>4.6049782539999997</v>
          </cell>
          <cell r="V81">
            <v>12.214461134</v>
          </cell>
          <cell r="Y81">
            <v>6.2138767069999998</v>
          </cell>
          <cell r="Z81">
            <v>3.7749695409999999</v>
          </cell>
          <cell r="AA81">
            <v>1.8088987379999999</v>
          </cell>
          <cell r="AB81">
            <v>4.9344810810000004</v>
          </cell>
          <cell r="AC81">
            <v>8.5424251299999998</v>
          </cell>
          <cell r="AF81">
            <v>6.2121524810000004</v>
          </cell>
          <cell r="AG81">
            <v>5.0793505510000001</v>
          </cell>
          <cell r="AH81">
            <v>3.7261012920000001</v>
          </cell>
          <cell r="AI81">
            <v>4.6049782539999997</v>
          </cell>
          <cell r="AJ81">
            <v>12.214461134</v>
          </cell>
        </row>
        <row r="82">
          <cell r="R82">
            <v>6.6372983809999999</v>
          </cell>
          <cell r="S82">
            <v>4.9649672039999997</v>
          </cell>
          <cell r="T82">
            <v>2.4431474870000001</v>
          </cell>
          <cell r="U82">
            <v>4.5912822130000004</v>
          </cell>
          <cell r="V82">
            <v>10.360326676</v>
          </cell>
          <cell r="Y82">
            <v>6.0188186229999996</v>
          </cell>
          <cell r="Z82">
            <v>3.512067805</v>
          </cell>
          <cell r="AA82">
            <v>1.365720515</v>
          </cell>
          <cell r="AB82">
            <v>4.8419802430000001</v>
          </cell>
          <cell r="AC82">
            <v>8.0814435620000005</v>
          </cell>
          <cell r="AF82">
            <v>6.6372983809999999</v>
          </cell>
          <cell r="AG82">
            <v>4.9649672039999997</v>
          </cell>
          <cell r="AH82">
            <v>2.4431474870000001</v>
          </cell>
          <cell r="AI82">
            <v>4.5912822130000004</v>
          </cell>
          <cell r="AJ82">
            <v>10.360326676</v>
          </cell>
        </row>
        <row r="83">
          <cell r="R83">
            <v>6.6872843350000002</v>
          </cell>
          <cell r="S83">
            <v>3.7098367510000001</v>
          </cell>
          <cell r="T83">
            <v>2.396162441</v>
          </cell>
          <cell r="U83">
            <v>3.2621753959999999</v>
          </cell>
          <cell r="V83">
            <v>8.4860361439999998</v>
          </cell>
          <cell r="Y83">
            <v>6.2512662450000001</v>
          </cell>
          <cell r="Z83">
            <v>3.006748033</v>
          </cell>
          <cell r="AA83">
            <v>1.5933932479999999</v>
          </cell>
          <cell r="AB83">
            <v>3.8378428210000002</v>
          </cell>
          <cell r="AC83">
            <v>7.6288111990000003</v>
          </cell>
          <cell r="AF83">
            <v>6.6872843350000002</v>
          </cell>
          <cell r="AG83">
            <v>3.7098367510000001</v>
          </cell>
          <cell r="AH83">
            <v>2.396162441</v>
          </cell>
          <cell r="AI83">
            <v>3.2621753959999999</v>
          </cell>
          <cell r="AJ83">
            <v>8.4860361439999998</v>
          </cell>
        </row>
        <row r="84">
          <cell r="R84">
            <v>6.6141362250000002</v>
          </cell>
          <cell r="S84">
            <v>3.2946157349999998</v>
          </cell>
          <cell r="T84">
            <v>2.313021778</v>
          </cell>
          <cell r="U84">
            <v>3.5346219149999998</v>
          </cell>
          <cell r="V84">
            <v>9.2806320939999996</v>
          </cell>
          <cell r="Y84">
            <v>6.0641938040000003</v>
          </cell>
          <cell r="Z84">
            <v>2.3255772889999999</v>
          </cell>
          <cell r="AA84">
            <v>1.3608382480000001</v>
          </cell>
          <cell r="AB84">
            <v>4.455532786</v>
          </cell>
          <cell r="AC84">
            <v>7.4966339529999999</v>
          </cell>
          <cell r="AF84">
            <v>6.6141362250000002</v>
          </cell>
          <cell r="AG84">
            <v>3.2946157349999998</v>
          </cell>
          <cell r="AH84">
            <v>2.313021778</v>
          </cell>
          <cell r="AI84">
            <v>3.5346219149999998</v>
          </cell>
          <cell r="AJ84">
            <v>9.2806320939999996</v>
          </cell>
        </row>
        <row r="85">
          <cell r="R85">
            <v>6.4162862880000002</v>
          </cell>
          <cell r="S85">
            <v>3.9477826970000001</v>
          </cell>
          <cell r="T85">
            <v>3.6310425739999999</v>
          </cell>
          <cell r="U85">
            <v>3.6792553130000001</v>
          </cell>
          <cell r="V85">
            <v>9.8134785880000006</v>
          </cell>
          <cell r="Y85">
            <v>6.0502117719999999</v>
          </cell>
          <cell r="Z85">
            <v>3.0611679239999998</v>
          </cell>
          <cell r="AA85">
            <v>1.6771726440000001</v>
          </cell>
          <cell r="AB85">
            <v>3.8948768399999998</v>
          </cell>
          <cell r="AC85">
            <v>8.4823291600000008</v>
          </cell>
          <cell r="AF85">
            <v>6.4162862880000002</v>
          </cell>
          <cell r="AG85">
            <v>3.9477826970000001</v>
          </cell>
          <cell r="AH85">
            <v>3.6310425739999999</v>
          </cell>
          <cell r="AI85">
            <v>3.6792553130000001</v>
          </cell>
          <cell r="AJ85">
            <v>9.8134785880000006</v>
          </cell>
        </row>
        <row r="86">
          <cell r="R86">
            <v>6.9973418020000002</v>
          </cell>
          <cell r="S86">
            <v>4.5423223999999998</v>
          </cell>
          <cell r="T86">
            <v>3.559529086</v>
          </cell>
          <cell r="U86">
            <v>4.0203868299999996</v>
          </cell>
          <cell r="V86">
            <v>10.173167426999999</v>
          </cell>
          <cell r="Y86">
            <v>5.8379331509999997</v>
          </cell>
          <cell r="Z86">
            <v>3.4000935800000001</v>
          </cell>
          <cell r="AA86">
            <v>1.7268512499999999</v>
          </cell>
          <cell r="AB86">
            <v>3.9375515619999999</v>
          </cell>
          <cell r="AC86">
            <v>7.0540400270000001</v>
          </cell>
          <cell r="AF86">
            <v>6.9973418020000002</v>
          </cell>
          <cell r="AG86">
            <v>4.5423223999999998</v>
          </cell>
          <cell r="AH86">
            <v>3.559529086</v>
          </cell>
          <cell r="AI86">
            <v>4.0203868299999996</v>
          </cell>
          <cell r="AJ86">
            <v>10.173167426999999</v>
          </cell>
        </row>
        <row r="87">
          <cell r="R87">
            <v>6.822204105</v>
          </cell>
          <cell r="S87">
            <v>5.2133892069999996</v>
          </cell>
          <cell r="T87">
            <v>3.4244305979999998</v>
          </cell>
          <cell r="U87">
            <v>3.4246063840000001</v>
          </cell>
          <cell r="V87">
            <v>10.391762279</v>
          </cell>
          <cell r="Y87">
            <v>6.2880330449999997</v>
          </cell>
          <cell r="Z87">
            <v>3.2980629970000002</v>
          </cell>
          <cell r="AA87">
            <v>2.5968788890000001</v>
          </cell>
          <cell r="AB87">
            <v>3.9505246939999998</v>
          </cell>
          <cell r="AC87">
            <v>7.9512155470000003</v>
          </cell>
          <cell r="AF87">
            <v>6.822204105</v>
          </cell>
          <cell r="AG87">
            <v>5.2133892069999996</v>
          </cell>
          <cell r="AH87">
            <v>3.4244305979999998</v>
          </cell>
          <cell r="AI87">
            <v>3.4246063840000001</v>
          </cell>
          <cell r="AJ87">
            <v>10.391762279</v>
          </cell>
        </row>
        <row r="88">
          <cell r="R88">
            <v>6.6004612460000001</v>
          </cell>
          <cell r="S88">
            <v>5.5395045429999996</v>
          </cell>
          <cell r="T88">
            <v>1.3563467039999999</v>
          </cell>
          <cell r="U88">
            <v>3.6145234839999998</v>
          </cell>
          <cell r="V88">
            <v>9.7002978239999997</v>
          </cell>
          <cell r="Y88">
            <v>6.0780877179999999</v>
          </cell>
          <cell r="Z88">
            <v>3.7671428489999998</v>
          </cell>
          <cell r="AA88">
            <v>2.486157451</v>
          </cell>
          <cell r="AB88">
            <v>4.3457677300000004</v>
          </cell>
          <cell r="AC88">
            <v>8.3037290000000006</v>
          </cell>
          <cell r="AF88">
            <v>6.6004612460000001</v>
          </cell>
          <cell r="AG88">
            <v>5.5395045429999996</v>
          </cell>
          <cell r="AH88">
            <v>1.3563467039999999</v>
          </cell>
          <cell r="AI88">
            <v>3.6145234839999998</v>
          </cell>
          <cell r="AJ88">
            <v>9.7002978239999997</v>
          </cell>
        </row>
        <row r="89">
          <cell r="R89">
            <v>5.7115970479999998</v>
          </cell>
          <cell r="S89">
            <v>4.5901895159999997</v>
          </cell>
          <cell r="T89">
            <v>1.412442967</v>
          </cell>
          <cell r="U89">
            <v>3.1753876619999999</v>
          </cell>
          <cell r="V89">
            <v>8.3848117250000005</v>
          </cell>
          <cell r="Y89">
            <v>5.878882548</v>
          </cell>
          <cell r="Z89">
            <v>3.5444800440000002</v>
          </cell>
          <cell r="AA89">
            <v>2.2759313630000002</v>
          </cell>
          <cell r="AB89">
            <v>4.4458063269999997</v>
          </cell>
          <cell r="AC89">
            <v>8.2219937620000003</v>
          </cell>
          <cell r="AF89">
            <v>5.7115970479999998</v>
          </cell>
          <cell r="AG89">
            <v>4.5901895159999997</v>
          </cell>
          <cell r="AH89">
            <v>1.412442967</v>
          </cell>
          <cell r="AI89">
            <v>3.1753876619999999</v>
          </cell>
          <cell r="AJ89">
            <v>8.3848117250000005</v>
          </cell>
        </row>
        <row r="90">
          <cell r="R90">
            <v>5.6219092100000001</v>
          </cell>
          <cell r="S90">
            <v>6.4815948360000002</v>
          </cell>
          <cell r="T90">
            <v>1.2128852569999999</v>
          </cell>
          <cell r="U90">
            <v>3.3675860439999998</v>
          </cell>
          <cell r="V90">
            <v>11.594790944</v>
          </cell>
          <cell r="Y90">
            <v>5.8886710119999996</v>
          </cell>
          <cell r="Z90">
            <v>3.3733547960000001</v>
          </cell>
          <cell r="AA90">
            <v>1.3977605319999999</v>
          </cell>
          <cell r="AB90">
            <v>4.2399942800000003</v>
          </cell>
          <cell r="AC90">
            <v>7.0188686630000001</v>
          </cell>
          <cell r="AF90">
            <v>5.6219092100000001</v>
          </cell>
          <cell r="AG90">
            <v>6.4815948360000002</v>
          </cell>
          <cell r="AH90">
            <v>1.2128852569999999</v>
          </cell>
          <cell r="AI90">
            <v>3.3675860439999998</v>
          </cell>
          <cell r="AJ90">
            <v>11.594790944</v>
          </cell>
        </row>
        <row r="91">
          <cell r="R91">
            <v>5.5870160010000003</v>
          </cell>
          <cell r="S91">
            <v>6.8630325110000001</v>
          </cell>
          <cell r="T91">
            <v>1.7977012020000001</v>
          </cell>
          <cell r="U91">
            <v>3.854882548</v>
          </cell>
          <cell r="V91">
            <v>13.423062238</v>
          </cell>
          <cell r="Y91">
            <v>5.4344526230000003</v>
          </cell>
          <cell r="Z91">
            <v>3.1212787890000002</v>
          </cell>
          <cell r="AA91">
            <v>1.392724504</v>
          </cell>
          <cell r="AB91">
            <v>3.9075511590000001</v>
          </cell>
          <cell r="AC91">
            <v>6.8196337140000001</v>
          </cell>
          <cell r="AF91">
            <v>5.5870160010000003</v>
          </cell>
          <cell r="AG91">
            <v>6.8630325110000001</v>
          </cell>
          <cell r="AH91">
            <v>1.7977012020000001</v>
          </cell>
          <cell r="AI91">
            <v>3.854882548</v>
          </cell>
          <cell r="AJ91">
            <v>13.423062238</v>
          </cell>
        </row>
        <row r="92">
          <cell r="R92">
            <v>5.8715465120000001</v>
          </cell>
          <cell r="S92">
            <v>6.206186024</v>
          </cell>
          <cell r="T92">
            <v>1.855088665</v>
          </cell>
          <cell r="U92">
            <v>3.5996233690000001</v>
          </cell>
          <cell r="V92">
            <v>12.387208285</v>
          </cell>
          <cell r="Y92">
            <v>5.6548094400000002</v>
          </cell>
          <cell r="Z92">
            <v>2.8817180690000002</v>
          </cell>
          <cell r="AA92">
            <v>1.67652585</v>
          </cell>
          <cell r="AB92">
            <v>4.3934264750000001</v>
          </cell>
          <cell r="AC92">
            <v>7.3857607920000001</v>
          </cell>
          <cell r="AF92">
            <v>5.8715465120000001</v>
          </cell>
          <cell r="AG92">
            <v>6.206186024</v>
          </cell>
          <cell r="AH92">
            <v>1.855088665</v>
          </cell>
          <cell r="AI92">
            <v>3.5996233690000001</v>
          </cell>
          <cell r="AJ92">
            <v>12.387208285</v>
          </cell>
        </row>
        <row r="93">
          <cell r="R93">
            <v>6.8419699759999997</v>
          </cell>
          <cell r="S93">
            <v>6.5220708859999998</v>
          </cell>
          <cell r="T93">
            <v>1.76115925</v>
          </cell>
          <cell r="U93">
            <v>4.0729365949999998</v>
          </cell>
          <cell r="V93">
            <v>12.454175859999999</v>
          </cell>
          <cell r="Y93">
            <v>5.7013918730000004</v>
          </cell>
          <cell r="Z93">
            <v>3.091822901</v>
          </cell>
          <cell r="AA93">
            <v>1.4473233219999999</v>
          </cell>
          <cell r="AB93">
            <v>4.8833227910000003</v>
          </cell>
          <cell r="AC93">
            <v>6.9987989150000001</v>
          </cell>
          <cell r="AF93">
            <v>6.8419699759999997</v>
          </cell>
          <cell r="AG93">
            <v>6.5220708859999998</v>
          </cell>
          <cell r="AH93">
            <v>1.76115925</v>
          </cell>
          <cell r="AI93">
            <v>4.0729365949999998</v>
          </cell>
          <cell r="AJ93">
            <v>12.454175859999999</v>
          </cell>
        </row>
        <row r="94">
          <cell r="R94">
            <v>6.2806341589999999</v>
          </cell>
          <cell r="S94">
            <v>7.0440821800000002</v>
          </cell>
          <cell r="T94">
            <v>1.570199933</v>
          </cell>
          <cell r="U94">
            <v>4.2150262940000003</v>
          </cell>
          <cell r="V94">
            <v>13.440170728</v>
          </cell>
          <cell r="Y94">
            <v>5.8215284020000002</v>
          </cell>
          <cell r="Z94">
            <v>2.9155190809999998</v>
          </cell>
          <cell r="AA94">
            <v>1.3649555120000001</v>
          </cell>
          <cell r="AB94">
            <v>4.8912886179999999</v>
          </cell>
          <cell r="AC94">
            <v>6.6345692349999998</v>
          </cell>
          <cell r="AF94">
            <v>6.2806341589999999</v>
          </cell>
          <cell r="AG94">
            <v>7.0440821800000002</v>
          </cell>
          <cell r="AH94">
            <v>1.570199933</v>
          </cell>
          <cell r="AI94">
            <v>4.2150262940000003</v>
          </cell>
          <cell r="AJ94">
            <v>13.440170728</v>
          </cell>
        </row>
        <row r="95">
          <cell r="R95">
            <v>6.2794167160000001</v>
          </cell>
          <cell r="S95">
            <v>6.6916694100000003</v>
          </cell>
          <cell r="T95">
            <v>1.484902379</v>
          </cell>
          <cell r="U95">
            <v>4.7803554410000002</v>
          </cell>
          <cell r="V95">
            <v>12.335824772</v>
          </cell>
          <cell r="Y95">
            <v>5.9375051030000003</v>
          </cell>
          <cell r="Z95">
            <v>2.931729491</v>
          </cell>
          <cell r="AA95">
            <v>1.760174208</v>
          </cell>
          <cell r="AB95">
            <v>4.9976485740000003</v>
          </cell>
          <cell r="AC95">
            <v>7.1268655870000002</v>
          </cell>
          <cell r="AF95">
            <v>6.2794167160000001</v>
          </cell>
          <cell r="AG95">
            <v>6.6916694100000003</v>
          </cell>
          <cell r="AH95">
            <v>1.484902379</v>
          </cell>
          <cell r="AI95">
            <v>4.7803554410000002</v>
          </cell>
          <cell r="AJ95">
            <v>12.335824772</v>
          </cell>
        </row>
        <row r="96">
          <cell r="R96">
            <v>6.5731870309999998</v>
          </cell>
          <cell r="S96">
            <v>6.5104514020000002</v>
          </cell>
          <cell r="T96">
            <v>1.425770038</v>
          </cell>
          <cell r="U96">
            <v>5.8949119689999998</v>
          </cell>
          <cell r="V96">
            <v>13.452133283</v>
          </cell>
          <cell r="Y96">
            <v>6.531305916</v>
          </cell>
          <cell r="Z96">
            <v>2.7033627180000002</v>
          </cell>
          <cell r="AA96">
            <v>1.258367791</v>
          </cell>
          <cell r="AB96">
            <v>5.0421514749999998</v>
          </cell>
          <cell r="AC96">
            <v>6.4299598769999999</v>
          </cell>
          <cell r="AF96">
            <v>6.5731870309999998</v>
          </cell>
          <cell r="AG96">
            <v>6.5104514020000002</v>
          </cell>
          <cell r="AH96">
            <v>1.425770038</v>
          </cell>
          <cell r="AI96">
            <v>5.8949119689999998</v>
          </cell>
          <cell r="AJ96">
            <v>13.452133283</v>
          </cell>
        </row>
        <row r="97">
          <cell r="R97">
            <v>5.9616733819999999</v>
          </cell>
          <cell r="S97">
            <v>6.0263212800000003</v>
          </cell>
          <cell r="T97">
            <v>2.3182844810000001</v>
          </cell>
          <cell r="U97">
            <v>5.2171585340000002</v>
          </cell>
          <cell r="V97">
            <v>12.676092415999999</v>
          </cell>
          <cell r="Y97">
            <v>6.7722717530000001</v>
          </cell>
          <cell r="Z97">
            <v>2.9729829749999999</v>
          </cell>
          <cell r="AA97">
            <v>2.793072665</v>
          </cell>
          <cell r="AB97">
            <v>5.1116334610000003</v>
          </cell>
          <cell r="AC97">
            <v>7.1327289729999999</v>
          </cell>
          <cell r="AF97">
            <v>5.9616733819999999</v>
          </cell>
          <cell r="AG97">
            <v>6.0263212800000003</v>
          </cell>
          <cell r="AH97">
            <v>2.3182844810000001</v>
          </cell>
          <cell r="AI97">
            <v>5.2171585340000002</v>
          </cell>
          <cell r="AJ97">
            <v>12.676092415999999</v>
          </cell>
        </row>
        <row r="98">
          <cell r="R98">
            <v>6.3530270050000004</v>
          </cell>
          <cell r="S98">
            <v>6.3812377639999998</v>
          </cell>
          <cell r="T98">
            <v>2.374921761</v>
          </cell>
          <cell r="U98">
            <v>6.0794914029999996</v>
          </cell>
          <cell r="V98">
            <v>13.491112861</v>
          </cell>
          <cell r="Y98">
            <v>6.761322582</v>
          </cell>
          <cell r="Z98">
            <v>3.0216749049999998</v>
          </cell>
          <cell r="AA98">
            <v>3.1918457999999998</v>
          </cell>
          <cell r="AB98">
            <v>4.4645223530000004</v>
          </cell>
          <cell r="AC98">
            <v>7.4886206</v>
          </cell>
          <cell r="AF98">
            <v>6.3530270050000004</v>
          </cell>
          <cell r="AG98">
            <v>6.3812377639999998</v>
          </cell>
          <cell r="AH98">
            <v>2.374921761</v>
          </cell>
          <cell r="AI98">
            <v>6.0794914029999996</v>
          </cell>
          <cell r="AJ98">
            <v>13.491112861</v>
          </cell>
        </row>
        <row r="99">
          <cell r="R99">
            <v>6.031727461</v>
          </cell>
          <cell r="S99">
            <v>6.8049310959999998</v>
          </cell>
          <cell r="T99">
            <v>2.4054616329999998</v>
          </cell>
          <cell r="U99">
            <v>5.626299124</v>
          </cell>
          <cell r="V99">
            <v>13.599703686</v>
          </cell>
          <cell r="Y99">
            <v>5.739029156</v>
          </cell>
          <cell r="Z99">
            <v>3.1703546089999999</v>
          </cell>
          <cell r="AA99">
            <v>1.593289714</v>
          </cell>
          <cell r="AB99">
            <v>5.2550967819999999</v>
          </cell>
          <cell r="AC99">
            <v>6.8210296670000004</v>
          </cell>
          <cell r="AF99">
            <v>6.031727461</v>
          </cell>
          <cell r="AG99">
            <v>6.8049310959999998</v>
          </cell>
          <cell r="AH99">
            <v>2.4054616329999998</v>
          </cell>
          <cell r="AI99">
            <v>5.626299124</v>
          </cell>
          <cell r="AJ99">
            <v>13.599703686</v>
          </cell>
        </row>
        <row r="100">
          <cell r="R100">
            <v>5.9189386910000001</v>
          </cell>
          <cell r="S100">
            <v>8.3339278879999998</v>
          </cell>
          <cell r="T100">
            <v>2.6824779300000001</v>
          </cell>
          <cell r="U100">
            <v>5.654015695</v>
          </cell>
          <cell r="V100">
            <v>15.941623686</v>
          </cell>
          <cell r="Y100">
            <v>6.5472191860000004</v>
          </cell>
          <cell r="Z100">
            <v>2.9427886449999998</v>
          </cell>
          <cell r="AA100">
            <v>1.569723175</v>
          </cell>
          <cell r="AB100">
            <v>4.9539884929999998</v>
          </cell>
          <cell r="AC100">
            <v>6.5881446669999999</v>
          </cell>
          <cell r="AF100">
            <v>5.9189386910000001</v>
          </cell>
          <cell r="AG100">
            <v>8.3339278879999998</v>
          </cell>
          <cell r="AH100">
            <v>2.6824779300000001</v>
          </cell>
          <cell r="AI100">
            <v>5.654015695</v>
          </cell>
          <cell r="AJ100">
            <v>15.941623686</v>
          </cell>
        </row>
        <row r="101">
          <cell r="R101">
            <v>5.6204580210000001</v>
          </cell>
          <cell r="S101">
            <v>6.7903694090000002</v>
          </cell>
          <cell r="T101">
            <v>2.3677101020000002</v>
          </cell>
          <cell r="U101">
            <v>6.0508753019999997</v>
          </cell>
          <cell r="V101">
            <v>14.002928807</v>
          </cell>
          <cell r="Y101">
            <v>6.811693279</v>
          </cell>
          <cell r="Z101">
            <v>2.3171566289999999</v>
          </cell>
          <cell r="AA101">
            <v>1.8935691240000001</v>
          </cell>
          <cell r="AB101">
            <v>4.3489224870000003</v>
          </cell>
          <cell r="AC101">
            <v>6.7805435660000004</v>
          </cell>
          <cell r="AF101">
            <v>5.6204580210000001</v>
          </cell>
          <cell r="AG101">
            <v>6.7903694090000002</v>
          </cell>
          <cell r="AH101">
            <v>2.3677101020000002</v>
          </cell>
          <cell r="AI101">
            <v>6.0508753019999997</v>
          </cell>
          <cell r="AJ101">
            <v>14.002928807</v>
          </cell>
        </row>
        <row r="102">
          <cell r="R102">
            <v>5.8870928320000004</v>
          </cell>
          <cell r="S102">
            <v>6.9764242669999996</v>
          </cell>
          <cell r="T102">
            <v>1.513587319</v>
          </cell>
          <cell r="U102">
            <v>6.3863912799999998</v>
          </cell>
          <cell r="V102">
            <v>13.837174017000001</v>
          </cell>
          <cell r="Y102">
            <v>7.0611229929999997</v>
          </cell>
          <cell r="Z102">
            <v>3.2510394200000001</v>
          </cell>
          <cell r="AA102">
            <v>2.5448772590000002</v>
          </cell>
          <cell r="AB102">
            <v>4.5735652780000002</v>
          </cell>
          <cell r="AC102">
            <v>8.3268149269999991</v>
          </cell>
          <cell r="AF102">
            <v>5.8870928320000004</v>
          </cell>
          <cell r="AG102">
            <v>6.9764242669999996</v>
          </cell>
          <cell r="AH102">
            <v>1.513587319</v>
          </cell>
          <cell r="AI102">
            <v>6.3863912799999998</v>
          </cell>
          <cell r="AJ102">
            <v>13.837174017000001</v>
          </cell>
        </row>
        <row r="103">
          <cell r="R103">
            <v>6.3004527770000003</v>
          </cell>
          <cell r="S103">
            <v>7.2683837750000002</v>
          </cell>
          <cell r="T103">
            <v>1.682085681</v>
          </cell>
          <cell r="U103">
            <v>5.4558592409999997</v>
          </cell>
          <cell r="V103">
            <v>12.617689176000001</v>
          </cell>
          <cell r="Y103">
            <v>7.3053306119999997</v>
          </cell>
          <cell r="Z103">
            <v>3.2828600520000002</v>
          </cell>
          <cell r="AA103">
            <v>2.238568495</v>
          </cell>
          <cell r="AB103">
            <v>4.2339400930000002</v>
          </cell>
          <cell r="AC103">
            <v>8.2672128439999994</v>
          </cell>
          <cell r="AF103">
            <v>6.3004527770000003</v>
          </cell>
          <cell r="AG103">
            <v>7.2683837750000002</v>
          </cell>
          <cell r="AH103">
            <v>1.682085681</v>
          </cell>
          <cell r="AI103">
            <v>5.4558592409999997</v>
          </cell>
          <cell r="AJ103">
            <v>12.617689176000001</v>
          </cell>
        </row>
        <row r="104">
          <cell r="R104">
            <v>6.174769994</v>
          </cell>
          <cell r="S104">
            <v>6.5043375719999998</v>
          </cell>
          <cell r="T104">
            <v>2.0805074079999999</v>
          </cell>
          <cell r="U104">
            <v>5.5070409490000003</v>
          </cell>
          <cell r="V104">
            <v>11.252539279000001</v>
          </cell>
          <cell r="Y104">
            <v>7.150960853</v>
          </cell>
          <cell r="Z104">
            <v>3.090628953</v>
          </cell>
          <cell r="AA104">
            <v>2.0118359290000001</v>
          </cell>
          <cell r="AB104">
            <v>4.3276086549999997</v>
          </cell>
          <cell r="AC104">
            <v>7.95264288</v>
          </cell>
          <cell r="AF104">
            <v>6.174769994</v>
          </cell>
          <cell r="AG104">
            <v>6.5043375719999998</v>
          </cell>
          <cell r="AH104">
            <v>2.0805074079999999</v>
          </cell>
          <cell r="AI104">
            <v>5.5070409490000003</v>
          </cell>
          <cell r="AJ104">
            <v>11.252539279000001</v>
          </cell>
        </row>
        <row r="105">
          <cell r="R105">
            <v>6.4091034640000002</v>
          </cell>
          <cell r="S105">
            <v>6.5872235430000003</v>
          </cell>
          <cell r="T105">
            <v>1.840055553</v>
          </cell>
          <cell r="U105">
            <v>5.3210361600000002</v>
          </cell>
          <cell r="V105">
            <v>11.867384727999999</v>
          </cell>
          <cell r="Y105">
            <v>6.7766884540000003</v>
          </cell>
          <cell r="Z105">
            <v>2.5422348490000002</v>
          </cell>
          <cell r="AA105">
            <v>1.996475424</v>
          </cell>
          <cell r="AB105">
            <v>4.4402903980000001</v>
          </cell>
          <cell r="AC105">
            <v>6.987361838</v>
          </cell>
          <cell r="AF105">
            <v>6.4091034640000002</v>
          </cell>
          <cell r="AG105">
            <v>6.5872235430000003</v>
          </cell>
          <cell r="AH105">
            <v>1.840055553</v>
          </cell>
          <cell r="AI105">
            <v>5.3210361600000002</v>
          </cell>
          <cell r="AJ105">
            <v>11.867384727999999</v>
          </cell>
        </row>
        <row r="106">
          <cell r="R106">
            <v>6.5041217150000001</v>
          </cell>
          <cell r="S106">
            <v>5.4639993349999996</v>
          </cell>
          <cell r="T106">
            <v>2.461907654</v>
          </cell>
          <cell r="U106">
            <v>5.5829490179999999</v>
          </cell>
          <cell r="V106">
            <v>11.335964650999999</v>
          </cell>
          <cell r="Y106">
            <v>6.4863727300000003</v>
          </cell>
          <cell r="Z106">
            <v>2.3471021740000002</v>
          </cell>
          <cell r="AA106">
            <v>1.5457873390000001</v>
          </cell>
          <cell r="AB106">
            <v>4.1476168490000003</v>
          </cell>
          <cell r="AC106">
            <v>6.5800237050000003</v>
          </cell>
          <cell r="AF106">
            <v>6.5041217150000001</v>
          </cell>
          <cell r="AG106">
            <v>5.4639993349999996</v>
          </cell>
          <cell r="AH106">
            <v>2.461907654</v>
          </cell>
          <cell r="AI106">
            <v>5.5829490179999999</v>
          </cell>
          <cell r="AJ106">
            <v>11.335964650999999</v>
          </cell>
        </row>
        <row r="107">
          <cell r="R107">
            <v>6.1775002810000004</v>
          </cell>
          <cell r="S107">
            <v>3.7184929090000001</v>
          </cell>
          <cell r="T107">
            <v>2.8480273550000001</v>
          </cell>
          <cell r="U107">
            <v>6.1557391920000004</v>
          </cell>
          <cell r="V107">
            <v>10.663858999</v>
          </cell>
          <cell r="Y107">
            <v>6.4452747190000004</v>
          </cell>
          <cell r="Z107">
            <v>2.9728650139999999</v>
          </cell>
          <cell r="AA107">
            <v>2.149960729</v>
          </cell>
          <cell r="AB107">
            <v>4.5146406140000002</v>
          </cell>
          <cell r="AC107">
            <v>7.2467933020000004</v>
          </cell>
          <cell r="AF107">
            <v>6.1775002810000004</v>
          </cell>
          <cell r="AG107">
            <v>3.7184929090000001</v>
          </cell>
          <cell r="AH107">
            <v>2.8480273550000001</v>
          </cell>
          <cell r="AI107">
            <v>6.1557391920000004</v>
          </cell>
          <cell r="AJ107">
            <v>10.663858999</v>
          </cell>
        </row>
        <row r="108">
          <cell r="R108">
            <v>6.0580611690000001</v>
          </cell>
          <cell r="S108">
            <v>3.4793808159999999</v>
          </cell>
          <cell r="T108">
            <v>2.3761213959999998</v>
          </cell>
          <cell r="U108">
            <v>6.2823165579999998</v>
          </cell>
          <cell r="V108">
            <v>10.950387084999999</v>
          </cell>
          <cell r="Y108">
            <v>6.4487246779999996</v>
          </cell>
          <cell r="Z108">
            <v>2.720469874</v>
          </cell>
          <cell r="AA108">
            <v>0.95865386600000002</v>
          </cell>
          <cell r="AB108">
            <v>4.6504346610000002</v>
          </cell>
          <cell r="AC108">
            <v>6.249877873</v>
          </cell>
          <cell r="AF108">
            <v>6.0580611690000001</v>
          </cell>
          <cell r="AG108">
            <v>3.4793808159999999</v>
          </cell>
          <cell r="AH108">
            <v>2.3761213959999998</v>
          </cell>
          <cell r="AI108">
            <v>6.2823165579999998</v>
          </cell>
          <cell r="AJ108">
            <v>10.950387084999999</v>
          </cell>
        </row>
        <row r="109">
          <cell r="R109">
            <v>5.9919629160000003</v>
          </cell>
          <cell r="S109">
            <v>4.0618545570000002</v>
          </cell>
          <cell r="T109">
            <v>2.2405696220000002</v>
          </cell>
          <cell r="U109">
            <v>6.8477109220000001</v>
          </cell>
          <cell r="V109">
            <v>10.706653398</v>
          </cell>
          <cell r="Y109">
            <v>6.3484451069999999</v>
          </cell>
          <cell r="Z109">
            <v>2.2192540709999999</v>
          </cell>
          <cell r="AA109">
            <v>0.96435585499999998</v>
          </cell>
          <cell r="AB109">
            <v>4.5772157240000002</v>
          </cell>
          <cell r="AC109">
            <v>6.0220524119999999</v>
          </cell>
          <cell r="AF109">
            <v>5.9919629160000003</v>
          </cell>
          <cell r="AG109">
            <v>4.0618545570000002</v>
          </cell>
          <cell r="AH109">
            <v>2.2405696220000002</v>
          </cell>
          <cell r="AI109">
            <v>6.8477109220000001</v>
          </cell>
          <cell r="AJ109">
            <v>10.706653398</v>
          </cell>
        </row>
        <row r="110">
          <cell r="R110">
            <v>5.7391142950000003</v>
          </cell>
          <cell r="S110">
            <v>4.0974964790000001</v>
          </cell>
          <cell r="T110">
            <v>3.030121566</v>
          </cell>
          <cell r="U110">
            <v>6.6296996049999999</v>
          </cell>
          <cell r="V110">
            <v>12.144883176</v>
          </cell>
          <cell r="Y110">
            <v>4.9431397390000003</v>
          </cell>
          <cell r="Z110">
            <v>3.8726858050000001</v>
          </cell>
          <cell r="AA110">
            <v>2.544374774</v>
          </cell>
          <cell r="AB110">
            <v>4.3066951299999996</v>
          </cell>
          <cell r="AC110">
            <v>7.7322606719999998</v>
          </cell>
          <cell r="AF110">
            <v>5.7391142950000003</v>
          </cell>
          <cell r="AG110">
            <v>4.0974964790000001</v>
          </cell>
          <cell r="AH110">
            <v>3.030121566</v>
          </cell>
          <cell r="AI110">
            <v>6.6296996049999999</v>
          </cell>
          <cell r="AJ110">
            <v>12.144883176</v>
          </cell>
        </row>
        <row r="111">
          <cell r="R111">
            <v>6.5102424839999999</v>
          </cell>
          <cell r="S111">
            <v>3.5139789389999998</v>
          </cell>
          <cell r="T111">
            <v>2.684118148</v>
          </cell>
          <cell r="U111">
            <v>7.4127066109999999</v>
          </cell>
          <cell r="V111">
            <v>12.463141559</v>
          </cell>
          <cell r="Y111">
            <v>5.8178565280000001</v>
          </cell>
          <cell r="Z111">
            <v>2.0591797610000002</v>
          </cell>
          <cell r="AA111">
            <v>1.0540357250000001</v>
          </cell>
          <cell r="AB111">
            <v>4.7513590939999997</v>
          </cell>
          <cell r="AC111">
            <v>5.7719496189999999</v>
          </cell>
          <cell r="AF111">
            <v>6.5102424839999999</v>
          </cell>
          <cell r="AG111">
            <v>3.5139789389999998</v>
          </cell>
          <cell r="AH111">
            <v>2.684118148</v>
          </cell>
          <cell r="AI111">
            <v>7.4127066109999999</v>
          </cell>
          <cell r="AJ111">
            <v>12.463141559</v>
          </cell>
        </row>
        <row r="112">
          <cell r="R112">
            <v>6.8405776620000003</v>
          </cell>
          <cell r="S112">
            <v>4.6694146769999998</v>
          </cell>
          <cell r="T112">
            <v>1.5209213660000001</v>
          </cell>
          <cell r="U112">
            <v>7.3934874429999997</v>
          </cell>
          <cell r="V112">
            <v>12.443352368999999</v>
          </cell>
          <cell r="Y112">
            <v>6.065096348</v>
          </cell>
          <cell r="Z112">
            <v>2.6363811990000001</v>
          </cell>
          <cell r="AA112">
            <v>1.692565281</v>
          </cell>
          <cell r="AB112">
            <v>4.9186120710000001</v>
          </cell>
          <cell r="AC112">
            <v>6.7230648850000003</v>
          </cell>
          <cell r="AF112">
            <v>6.8405776620000003</v>
          </cell>
          <cell r="AG112">
            <v>4.6694146769999998</v>
          </cell>
          <cell r="AH112">
            <v>1.5209213660000001</v>
          </cell>
          <cell r="AI112">
            <v>7.3934874429999997</v>
          </cell>
          <cell r="AJ112">
            <v>12.443352368999999</v>
          </cell>
        </row>
        <row r="113">
          <cell r="R113">
            <v>6.5484238320000001</v>
          </cell>
          <cell r="S113">
            <v>4.3139952189999997</v>
          </cell>
          <cell r="T113">
            <v>2.2380023179999999</v>
          </cell>
          <cell r="U113">
            <v>7.856560451</v>
          </cell>
          <cell r="V113">
            <v>12.389773720000001</v>
          </cell>
          <cell r="Y113">
            <v>5.5208128390000004</v>
          </cell>
          <cell r="Z113">
            <v>3.0801267449999998</v>
          </cell>
          <cell r="AA113">
            <v>2.161741288</v>
          </cell>
          <cell r="AB113">
            <v>4.8843260019999999</v>
          </cell>
          <cell r="AC113">
            <v>6.5712148949999998</v>
          </cell>
          <cell r="AF113">
            <v>6.5484238320000001</v>
          </cell>
          <cell r="AG113">
            <v>4.3139952189999997</v>
          </cell>
          <cell r="AH113">
            <v>2.2380023179999999</v>
          </cell>
          <cell r="AI113">
            <v>7.856560451</v>
          </cell>
          <cell r="AJ113">
            <v>12.389773720000001</v>
          </cell>
        </row>
        <row r="114">
          <cell r="R114">
            <v>6.6317133630000002</v>
          </cell>
          <cell r="S114">
            <v>5.1495195340000004</v>
          </cell>
          <cell r="T114">
            <v>2.2293460889999999</v>
          </cell>
          <cell r="U114">
            <v>8.097219269</v>
          </cell>
          <cell r="V114">
            <v>13.414551213999999</v>
          </cell>
          <cell r="Y114">
            <v>5.6540638789999997</v>
          </cell>
          <cell r="Z114">
            <v>2.5923992359999999</v>
          </cell>
          <cell r="AA114">
            <v>0.81767145699999999</v>
          </cell>
          <cell r="AB114">
            <v>4.908214096</v>
          </cell>
          <cell r="AC114">
            <v>5.9767897129999996</v>
          </cell>
          <cell r="AF114">
            <v>6.6317133630000002</v>
          </cell>
          <cell r="AG114">
            <v>5.1495195340000004</v>
          </cell>
          <cell r="AH114">
            <v>2.2293460889999999</v>
          </cell>
          <cell r="AI114">
            <v>8.097219269</v>
          </cell>
          <cell r="AJ114">
            <v>13.414551213999999</v>
          </cell>
        </row>
        <row r="115">
          <cell r="R115">
            <v>5.4260992339999996</v>
          </cell>
          <cell r="S115">
            <v>4.4719753769999997</v>
          </cell>
          <cell r="T115">
            <v>2.3653717429999999</v>
          </cell>
          <cell r="U115">
            <v>8.3824778940000009</v>
          </cell>
          <cell r="V115">
            <v>12.12678638</v>
          </cell>
          <cell r="Y115">
            <v>5.6498777149999997</v>
          </cell>
          <cell r="Z115">
            <v>2.5881949359999998</v>
          </cell>
          <cell r="AA115">
            <v>1.4320292269999999</v>
          </cell>
          <cell r="AB115">
            <v>4.9866401690000002</v>
          </cell>
          <cell r="AC115">
            <v>5.9802910200000001</v>
          </cell>
          <cell r="AF115">
            <v>5.4260992339999996</v>
          </cell>
          <cell r="AG115">
            <v>4.4719753769999997</v>
          </cell>
          <cell r="AH115">
            <v>2.3653717429999999</v>
          </cell>
          <cell r="AI115">
            <v>8.3824778940000009</v>
          </cell>
          <cell r="AJ115">
            <v>12.12678638</v>
          </cell>
        </row>
        <row r="116">
          <cell r="R116">
            <v>6.5614434949999998</v>
          </cell>
          <cell r="S116">
            <v>3.8750174240000002</v>
          </cell>
          <cell r="T116">
            <v>1.5489080099999999</v>
          </cell>
          <cell r="U116">
            <v>8.7753606299999998</v>
          </cell>
          <cell r="V116">
            <v>10.999718156</v>
          </cell>
          <cell r="Y116">
            <v>5.0675098030000001</v>
          </cell>
          <cell r="Z116">
            <v>2.9224014440000001</v>
          </cell>
          <cell r="AA116">
            <v>1.037114001</v>
          </cell>
          <cell r="AB116">
            <v>5.091890008</v>
          </cell>
          <cell r="AC116">
            <v>5.9075109440000002</v>
          </cell>
          <cell r="AF116">
            <v>6.5614434949999998</v>
          </cell>
          <cell r="AG116">
            <v>3.8750174240000002</v>
          </cell>
          <cell r="AH116">
            <v>1.5489080099999999</v>
          </cell>
          <cell r="AI116">
            <v>8.7753606299999998</v>
          </cell>
          <cell r="AJ116">
            <v>10.999718156</v>
          </cell>
        </row>
        <row r="117">
          <cell r="R117">
            <v>6.9989173500000001</v>
          </cell>
          <cell r="S117">
            <v>4.1697886110000004</v>
          </cell>
          <cell r="T117">
            <v>2.6497300629999998</v>
          </cell>
          <cell r="U117">
            <v>9.5097512720000008</v>
          </cell>
          <cell r="V117">
            <v>12.11970064</v>
          </cell>
          <cell r="Y117">
            <v>6.7177054209999998</v>
          </cell>
          <cell r="Z117">
            <v>2.153242085</v>
          </cell>
          <cell r="AA117">
            <v>1.105618851</v>
          </cell>
          <cell r="AB117">
            <v>4.5364946120000003</v>
          </cell>
          <cell r="AC117">
            <v>5.8139333339999997</v>
          </cell>
          <cell r="AF117">
            <v>6.9989173500000001</v>
          </cell>
          <cell r="AG117">
            <v>4.1697886110000004</v>
          </cell>
          <cell r="AH117">
            <v>2.6497300629999998</v>
          </cell>
          <cell r="AI117">
            <v>9.5097512720000008</v>
          </cell>
          <cell r="AJ117">
            <v>12.11970064</v>
          </cell>
        </row>
        <row r="118">
          <cell r="R118">
            <v>7.1023410890000003</v>
          </cell>
          <cell r="S118">
            <v>4.9713529139999997</v>
          </cell>
          <cell r="T118">
            <v>3.4181294379999998</v>
          </cell>
          <cell r="U118">
            <v>9.6312527499999998</v>
          </cell>
          <cell r="V118">
            <v>14.960486629</v>
          </cell>
          <cell r="Y118">
            <v>5.3445415430000001</v>
          </cell>
          <cell r="Z118">
            <v>3.3535349399999999</v>
          </cell>
          <cell r="AA118">
            <v>1.134059269</v>
          </cell>
          <cell r="AB118">
            <v>4.5956801670000003</v>
          </cell>
          <cell r="AC118">
            <v>6.5460504970000004</v>
          </cell>
          <cell r="AF118">
            <v>7.1023410890000003</v>
          </cell>
          <cell r="AG118">
            <v>4.9713529139999997</v>
          </cell>
          <cell r="AH118">
            <v>3.4181294379999998</v>
          </cell>
          <cell r="AI118">
            <v>9.6312527499999998</v>
          </cell>
          <cell r="AJ118">
            <v>14.960486629</v>
          </cell>
        </row>
        <row r="119">
          <cell r="R119">
            <v>7.4345568550000003</v>
          </cell>
          <cell r="S119">
            <v>6.821669236</v>
          </cell>
          <cell r="T119">
            <v>2.1816127930000002</v>
          </cell>
          <cell r="U119">
            <v>9.6962877540000001</v>
          </cell>
          <cell r="V119">
            <v>17.376008409000001</v>
          </cell>
          <cell r="Y119">
            <v>5.4521569889999997</v>
          </cell>
          <cell r="Z119">
            <v>3.682482598</v>
          </cell>
          <cell r="AA119">
            <v>0.99001405600000003</v>
          </cell>
          <cell r="AB119">
            <v>4.4430882230000002</v>
          </cell>
          <cell r="AC119">
            <v>5.8974044140000004</v>
          </cell>
          <cell r="AF119">
            <v>7.4345568550000003</v>
          </cell>
          <cell r="AG119">
            <v>6.821669236</v>
          </cell>
          <cell r="AH119">
            <v>2.1816127930000002</v>
          </cell>
          <cell r="AI119">
            <v>9.6962877540000001</v>
          </cell>
          <cell r="AJ119">
            <v>17.376008409000001</v>
          </cell>
        </row>
        <row r="120">
          <cell r="R120">
            <v>7.7706807839999996</v>
          </cell>
          <cell r="S120">
            <v>7.1828848110000001</v>
          </cell>
          <cell r="T120">
            <v>2.0192967429999999</v>
          </cell>
          <cell r="U120">
            <v>8.4497944220000001</v>
          </cell>
          <cell r="V120">
            <v>18.778792706000001</v>
          </cell>
          <cell r="Y120">
            <v>5.3034043390000001</v>
          </cell>
          <cell r="Z120">
            <v>3.7765118740000001</v>
          </cell>
          <cell r="AA120">
            <v>1.1247245770000001</v>
          </cell>
          <cell r="AB120">
            <v>4.3393576620000003</v>
          </cell>
          <cell r="AC120">
            <v>6.5082888419999998</v>
          </cell>
          <cell r="AF120">
            <v>7.7706807839999996</v>
          </cell>
          <cell r="AG120">
            <v>7.1828848110000001</v>
          </cell>
          <cell r="AH120">
            <v>2.0192967429999999</v>
          </cell>
          <cell r="AI120">
            <v>8.4497944220000001</v>
          </cell>
          <cell r="AJ120">
            <v>18.778792706000001</v>
          </cell>
        </row>
        <row r="121">
          <cell r="R121">
            <v>7.9418848180000001</v>
          </cell>
          <cell r="S121">
            <v>8.5371280889999994</v>
          </cell>
          <cell r="T121">
            <v>1.659049019</v>
          </cell>
          <cell r="U121">
            <v>8.4510832730000001</v>
          </cell>
          <cell r="V121">
            <v>19.619710369</v>
          </cell>
          <cell r="Y121">
            <v>5.2646858999999999</v>
          </cell>
          <cell r="Z121">
            <v>2.1767051180000001</v>
          </cell>
          <cell r="AA121">
            <v>1.050583697</v>
          </cell>
          <cell r="AB121">
            <v>4.3125247179999997</v>
          </cell>
          <cell r="AC121">
            <v>6.3057381670000003</v>
          </cell>
          <cell r="AF121">
            <v>7.9418848180000001</v>
          </cell>
          <cell r="AG121">
            <v>8.5371280889999994</v>
          </cell>
          <cell r="AH121">
            <v>1.659049019</v>
          </cell>
          <cell r="AI121">
            <v>8.4510832730000001</v>
          </cell>
          <cell r="AJ121">
            <v>19.619710369</v>
          </cell>
        </row>
        <row r="122">
          <cell r="R122">
            <v>7.5484065960000004</v>
          </cell>
          <cell r="S122">
            <v>9.7282355850000002</v>
          </cell>
          <cell r="T122">
            <v>1.963207041</v>
          </cell>
          <cell r="U122">
            <v>8.2748019359999994</v>
          </cell>
          <cell r="V122">
            <v>20.641603456999999</v>
          </cell>
          <cell r="Y122">
            <v>5.1662142849999997</v>
          </cell>
          <cell r="Z122">
            <v>3.4251484470000002</v>
          </cell>
          <cell r="AA122">
            <v>2.218125261</v>
          </cell>
          <cell r="AB122">
            <v>4.3568708410000001</v>
          </cell>
          <cell r="AC122">
            <v>6.3571936539999996</v>
          </cell>
          <cell r="AF122">
            <v>7.5484065960000004</v>
          </cell>
          <cell r="AG122">
            <v>9.7282355850000002</v>
          </cell>
          <cell r="AH122">
            <v>1.963207041</v>
          </cell>
          <cell r="AI122">
            <v>8.2748019359999994</v>
          </cell>
          <cell r="AJ122">
            <v>20.641603456999999</v>
          </cell>
        </row>
        <row r="123">
          <cell r="R123">
            <v>7.4438444610000003</v>
          </cell>
          <cell r="S123">
            <v>8.879558565</v>
          </cell>
          <cell r="T123">
            <v>2.5306235319999999</v>
          </cell>
          <cell r="U123">
            <v>7.451307957</v>
          </cell>
          <cell r="V123">
            <v>18.037531472000001</v>
          </cell>
          <cell r="Y123">
            <v>5.0699981279999999</v>
          </cell>
          <cell r="Z123">
            <v>3.5164786929999998</v>
          </cell>
          <cell r="AA123">
            <v>1.2203649080000001</v>
          </cell>
          <cell r="AB123">
            <v>4.4704306889999996</v>
          </cell>
          <cell r="AC123">
            <v>7.6578491340000001</v>
          </cell>
          <cell r="AF123">
            <v>7.4438444610000003</v>
          </cell>
          <cell r="AG123">
            <v>8.879558565</v>
          </cell>
          <cell r="AH123">
            <v>2.5306235319999999</v>
          </cell>
          <cell r="AI123">
            <v>7.451307957</v>
          </cell>
          <cell r="AJ123">
            <v>18.037531472000001</v>
          </cell>
        </row>
        <row r="124">
          <cell r="R124">
            <v>6.8468440289999997</v>
          </cell>
          <cell r="S124">
            <v>7.3947809519999996</v>
          </cell>
          <cell r="T124">
            <v>2.4046093079999999</v>
          </cell>
          <cell r="U124">
            <v>7.0383100609999998</v>
          </cell>
          <cell r="V124">
            <v>15.751138750999999</v>
          </cell>
          <cell r="Y124">
            <v>4.9789499020000001</v>
          </cell>
          <cell r="Z124">
            <v>2.5585897389999999</v>
          </cell>
          <cell r="AA124">
            <v>3.191901036</v>
          </cell>
          <cell r="AB124">
            <v>4.2187973129999996</v>
          </cell>
          <cell r="AC124">
            <v>6.6641057720000001</v>
          </cell>
          <cell r="AF124">
            <v>6.8468440289999997</v>
          </cell>
          <cell r="AG124">
            <v>7.3947809519999996</v>
          </cell>
          <cell r="AH124">
            <v>2.4046093079999999</v>
          </cell>
          <cell r="AI124">
            <v>7.0383100609999998</v>
          </cell>
          <cell r="AJ124">
            <v>15.751138750999999</v>
          </cell>
        </row>
        <row r="125">
          <cell r="R125">
            <v>6.8310934129999996</v>
          </cell>
          <cell r="S125">
            <v>6.6146693990000003</v>
          </cell>
          <cell r="T125">
            <v>2.3839079550000002</v>
          </cell>
          <cell r="U125">
            <v>7.004586626</v>
          </cell>
          <cell r="V125">
            <v>14.180588933999999</v>
          </cell>
          <cell r="Y125">
            <v>5.1374998090000004</v>
          </cell>
          <cell r="Z125">
            <v>2.1456928720000001</v>
          </cell>
          <cell r="AA125">
            <v>1.723996793</v>
          </cell>
          <cell r="AB125">
            <v>4.0856183250000004</v>
          </cell>
          <cell r="AC125">
            <v>6.538484349</v>
          </cell>
          <cell r="AF125">
            <v>6.8310934129999996</v>
          </cell>
          <cell r="AG125">
            <v>6.6146693990000003</v>
          </cell>
          <cell r="AH125">
            <v>2.3839079550000002</v>
          </cell>
          <cell r="AI125">
            <v>7.004586626</v>
          </cell>
          <cell r="AJ125">
            <v>14.180588933999999</v>
          </cell>
        </row>
        <row r="126">
          <cell r="R126">
            <v>6.0498807340000003</v>
          </cell>
          <cell r="S126">
            <v>6.1481118549999998</v>
          </cell>
          <cell r="T126">
            <v>2.449013023</v>
          </cell>
          <cell r="U126">
            <v>5.9888852359999998</v>
          </cell>
          <cell r="V126">
            <v>13.020561378</v>
          </cell>
          <cell r="Y126">
            <v>4.6394297839999998</v>
          </cell>
          <cell r="Z126">
            <v>3.5686003450000001</v>
          </cell>
          <cell r="AA126">
            <v>1.860280997</v>
          </cell>
          <cell r="AB126">
            <v>4.0315324779999999</v>
          </cell>
          <cell r="AC126">
            <v>7.1702429700000003</v>
          </cell>
          <cell r="AF126">
            <v>6.0498807340000003</v>
          </cell>
          <cell r="AG126">
            <v>6.1481118549999998</v>
          </cell>
          <cell r="AH126">
            <v>2.449013023</v>
          </cell>
          <cell r="AI126">
            <v>5.9888852359999998</v>
          </cell>
          <cell r="AJ126">
            <v>13.020561378</v>
          </cell>
        </row>
        <row r="127">
          <cell r="R127">
            <v>5.688092696</v>
          </cell>
          <cell r="S127">
            <v>5.6172841470000003</v>
          </cell>
          <cell r="T127">
            <v>2.5337898299999999</v>
          </cell>
          <cell r="U127">
            <v>5.3527425649999998</v>
          </cell>
          <cell r="V127">
            <v>11.749470262999999</v>
          </cell>
          <cell r="Y127">
            <v>4.8532995569999997</v>
          </cell>
          <cell r="Z127">
            <v>3.4600287660000002</v>
          </cell>
          <cell r="AA127">
            <v>2.497426704</v>
          </cell>
          <cell r="AB127">
            <v>3.964889501</v>
          </cell>
          <cell r="AC127">
            <v>6.9283769160000004</v>
          </cell>
          <cell r="AF127">
            <v>5.688092696</v>
          </cell>
          <cell r="AG127">
            <v>5.6172841470000003</v>
          </cell>
          <cell r="AH127">
            <v>2.5337898299999999</v>
          </cell>
          <cell r="AI127">
            <v>5.3527425649999998</v>
          </cell>
          <cell r="AJ127">
            <v>11.749470262999999</v>
          </cell>
        </row>
        <row r="128">
          <cell r="R128">
            <v>5.728162191</v>
          </cell>
          <cell r="S128">
            <v>7.0498313619999999</v>
          </cell>
          <cell r="T128">
            <v>2.3649881069999998</v>
          </cell>
          <cell r="U128">
            <v>4.2933392770000003</v>
          </cell>
          <cell r="V128">
            <v>11.803237171999999</v>
          </cell>
          <cell r="Y128">
            <v>5.037024518</v>
          </cell>
          <cell r="Z128">
            <v>3.7804877160000001</v>
          </cell>
          <cell r="AA128">
            <v>2.039049919</v>
          </cell>
          <cell r="AB128">
            <v>4.1898344869999997</v>
          </cell>
          <cell r="AC128">
            <v>7.3790909710000001</v>
          </cell>
          <cell r="AF128">
            <v>5.728162191</v>
          </cell>
          <cell r="AG128">
            <v>7.0498313619999999</v>
          </cell>
          <cell r="AH128">
            <v>2.3649881069999998</v>
          </cell>
          <cell r="AI128">
            <v>4.2933392770000003</v>
          </cell>
          <cell r="AJ128">
            <v>11.803237171999999</v>
          </cell>
        </row>
        <row r="129">
          <cell r="R129">
            <v>6.3316522930000003</v>
          </cell>
          <cell r="S129">
            <v>7.6291199189999999</v>
          </cell>
          <cell r="T129">
            <v>2.9384305419999999</v>
          </cell>
          <cell r="U129">
            <v>5.1750284940000002</v>
          </cell>
          <cell r="V129">
            <v>15.058153772000001</v>
          </cell>
          <cell r="Y129">
            <v>5.0178000750000002</v>
          </cell>
          <cell r="Z129">
            <v>3.6752575799999998</v>
          </cell>
          <cell r="AA129">
            <v>2.8876039979999999</v>
          </cell>
          <cell r="AB129">
            <v>4.0152517840000002</v>
          </cell>
          <cell r="AC129">
            <v>7.8210997899999999</v>
          </cell>
          <cell r="AF129">
            <v>6.3316522930000003</v>
          </cell>
          <cell r="AG129">
            <v>7.6291199189999999</v>
          </cell>
          <cell r="AH129">
            <v>2.9384305419999999</v>
          </cell>
          <cell r="AI129">
            <v>5.1750284940000002</v>
          </cell>
          <cell r="AJ129">
            <v>15.058153772000001</v>
          </cell>
        </row>
        <row r="130">
          <cell r="R130">
            <v>6.7620115070000004</v>
          </cell>
          <cell r="S130">
            <v>8.1476667109999994</v>
          </cell>
          <cell r="T130">
            <v>3.1650002380000002</v>
          </cell>
          <cell r="U130">
            <v>5.0350422860000004</v>
          </cell>
          <cell r="V130">
            <v>14.928929511</v>
          </cell>
          <cell r="Y130">
            <v>4.902531218</v>
          </cell>
          <cell r="Z130">
            <v>3.3203587080000001</v>
          </cell>
          <cell r="AA130">
            <v>1.3917240449999999</v>
          </cell>
          <cell r="AB130">
            <v>3.9035368990000001</v>
          </cell>
          <cell r="AC130">
            <v>7.0437279950000002</v>
          </cell>
          <cell r="AF130">
            <v>6.7620115070000004</v>
          </cell>
          <cell r="AG130">
            <v>8.1476667109999994</v>
          </cell>
          <cell r="AH130">
            <v>3.1650002380000002</v>
          </cell>
          <cell r="AI130">
            <v>5.0350422860000004</v>
          </cell>
          <cell r="AJ130">
            <v>14.928929511</v>
          </cell>
        </row>
        <row r="131">
          <cell r="R131">
            <v>6.473766221</v>
          </cell>
          <cell r="S131">
            <v>7.0279291080000004</v>
          </cell>
          <cell r="T131">
            <v>3.3078710029999998</v>
          </cell>
          <cell r="U131">
            <v>6.458232239</v>
          </cell>
          <cell r="V131">
            <v>14.779431594</v>
          </cell>
          <cell r="Y131">
            <v>4.8922696490000002</v>
          </cell>
          <cell r="Z131">
            <v>3.9808195909999999</v>
          </cell>
          <cell r="AA131">
            <v>1.430668338</v>
          </cell>
          <cell r="AB131">
            <v>3.8552967470000001</v>
          </cell>
          <cell r="AC131">
            <v>6.8801558539999998</v>
          </cell>
          <cell r="AF131">
            <v>6.473766221</v>
          </cell>
          <cell r="AG131">
            <v>7.0279291080000004</v>
          </cell>
          <cell r="AH131">
            <v>3.3078710029999998</v>
          </cell>
          <cell r="AI131">
            <v>6.458232239</v>
          </cell>
          <cell r="AJ131">
            <v>14.779431594</v>
          </cell>
        </row>
        <row r="132">
          <cell r="R132">
            <v>5.6860221539999998</v>
          </cell>
          <cell r="S132">
            <v>7.1893631689999999</v>
          </cell>
          <cell r="T132">
            <v>3.8136890889999999</v>
          </cell>
          <cell r="U132">
            <v>6.2775854789999999</v>
          </cell>
          <cell r="V132">
            <v>14.569686565</v>
          </cell>
          <cell r="Y132">
            <v>4.9677226010000002</v>
          </cell>
          <cell r="Z132">
            <v>4.3193662689999996</v>
          </cell>
          <cell r="AA132">
            <v>2.4924372090000002</v>
          </cell>
          <cell r="AB132">
            <v>4.0369526059999998</v>
          </cell>
          <cell r="AC132">
            <v>8.3431361509999995</v>
          </cell>
          <cell r="AF132">
            <v>5.6860221539999998</v>
          </cell>
          <cell r="AG132">
            <v>7.1893631689999999</v>
          </cell>
          <cell r="AH132">
            <v>3.8136890889999999</v>
          </cell>
          <cell r="AI132">
            <v>6.2775854789999999</v>
          </cell>
          <cell r="AJ132">
            <v>14.569686565</v>
          </cell>
        </row>
        <row r="133">
          <cell r="R133">
            <v>6.1210929060000003</v>
          </cell>
          <cell r="S133">
            <v>6.409307342</v>
          </cell>
          <cell r="T133">
            <v>3.4696691359999998</v>
          </cell>
          <cell r="U133">
            <v>6.9270685199999997</v>
          </cell>
          <cell r="V133">
            <v>14.479827104</v>
          </cell>
          <cell r="Y133">
            <v>4.8639279990000004</v>
          </cell>
          <cell r="Z133">
            <v>2.784571718</v>
          </cell>
          <cell r="AA133">
            <v>1.553829506</v>
          </cell>
          <cell r="AB133">
            <v>3.4522926680000001</v>
          </cell>
          <cell r="AC133">
            <v>7.3294060930000002</v>
          </cell>
          <cell r="AF133">
            <v>6.1210929060000003</v>
          </cell>
          <cell r="AG133">
            <v>6.409307342</v>
          </cell>
          <cell r="AH133">
            <v>3.4696691359999998</v>
          </cell>
          <cell r="AI133">
            <v>6.9270685199999997</v>
          </cell>
          <cell r="AJ133">
            <v>14.479827104</v>
          </cell>
        </row>
        <row r="134">
          <cell r="R134">
            <v>6.2768739480000004</v>
          </cell>
          <cell r="S134">
            <v>5.9871339880000001</v>
          </cell>
          <cell r="T134">
            <v>4.1527282149999998</v>
          </cell>
          <cell r="U134">
            <v>6.2585973509999997</v>
          </cell>
          <cell r="V134">
            <v>13.313298809000001</v>
          </cell>
          <cell r="Y134">
            <v>5.0081141860000002</v>
          </cell>
          <cell r="Z134">
            <v>2.5468689430000002</v>
          </cell>
          <cell r="AA134">
            <v>1.1759856449999999</v>
          </cell>
          <cell r="AB134">
            <v>3.5390128170000001</v>
          </cell>
          <cell r="AC134">
            <v>6.8023311079999997</v>
          </cell>
        </row>
        <row r="135">
          <cell r="R135">
            <v>6.1283972699999998</v>
          </cell>
          <cell r="S135">
            <v>6.7057921790000004</v>
          </cell>
          <cell r="T135">
            <v>3.6522653919999999</v>
          </cell>
          <cell r="U135">
            <v>6.6624766769999999</v>
          </cell>
          <cell r="V135">
            <v>13.721664562000001</v>
          </cell>
        </row>
        <row r="136">
          <cell r="R136">
            <v>6.4241919129999996</v>
          </cell>
          <cell r="S136">
            <v>9.8069621009999999</v>
          </cell>
          <cell r="T136">
            <v>3.2758191459999999</v>
          </cell>
          <cell r="U136">
            <v>6.6153828910000003</v>
          </cell>
          <cell r="V136">
            <v>14.274536595000001</v>
          </cell>
        </row>
        <row r="137">
          <cell r="R137">
            <v>5.8992551820000001</v>
          </cell>
          <cell r="S137">
            <v>9.6628767419999999</v>
          </cell>
          <cell r="T137">
            <v>3.23981115</v>
          </cell>
          <cell r="U137">
            <v>6.7741587220000001</v>
          </cell>
          <cell r="V137">
            <v>13.864183432999999</v>
          </cell>
        </row>
        <row r="138">
          <cell r="R138">
            <v>6.664617722</v>
          </cell>
          <cell r="S138">
            <v>9.8258100529999997</v>
          </cell>
          <cell r="T138">
            <v>3.0334236030000001</v>
          </cell>
          <cell r="U138">
            <v>6.2570966549999998</v>
          </cell>
          <cell r="V138">
            <v>13.744442985999999</v>
          </cell>
        </row>
        <row r="139">
          <cell r="R139">
            <v>7.7008468490000004</v>
          </cell>
          <cell r="S139">
            <v>8.1423191789999994</v>
          </cell>
          <cell r="T139">
            <v>3.5158342029999998</v>
          </cell>
          <cell r="U139">
            <v>5.8594356970000003</v>
          </cell>
          <cell r="V139">
            <v>13.241643810999999</v>
          </cell>
        </row>
        <row r="140">
          <cell r="R140">
            <v>6.3072847210000003</v>
          </cell>
          <cell r="S140">
            <v>6.8977585049999997</v>
          </cell>
          <cell r="T140">
            <v>2.977589933</v>
          </cell>
          <cell r="U140">
            <v>5.9914474210000002</v>
          </cell>
          <cell r="V140">
            <v>12.177262309</v>
          </cell>
        </row>
        <row r="141">
          <cell r="R141">
            <v>6.0025329369999998</v>
          </cell>
          <cell r="S141">
            <v>5.4913527929999999</v>
          </cell>
          <cell r="T141">
            <v>2.3707445059999999</v>
          </cell>
          <cell r="U141">
            <v>5.0180169230000002</v>
          </cell>
          <cell r="V141">
            <v>11.110537826</v>
          </cell>
        </row>
        <row r="142">
          <cell r="R142">
            <v>6.132447451</v>
          </cell>
          <cell r="S142">
            <v>5.4289369010000001</v>
          </cell>
          <cell r="T142">
            <v>3.688311911</v>
          </cell>
          <cell r="U142">
            <v>4.327238661</v>
          </cell>
          <cell r="V142">
            <v>12.008972971</v>
          </cell>
        </row>
        <row r="143">
          <cell r="R143">
            <v>5.3008060629999996</v>
          </cell>
          <cell r="S143">
            <v>5.2102693970000002</v>
          </cell>
          <cell r="T143">
            <v>4.5020306489999999</v>
          </cell>
          <cell r="U143">
            <v>4.5811623309999998</v>
          </cell>
          <cell r="V143">
            <v>10.869102014999999</v>
          </cell>
        </row>
        <row r="144">
          <cell r="R144">
            <v>5.1457180310000004</v>
          </cell>
          <cell r="S144">
            <v>5.0117558129999997</v>
          </cell>
          <cell r="T144">
            <v>1.299603157</v>
          </cell>
          <cell r="U144">
            <v>4.1129696190000002</v>
          </cell>
          <cell r="V144">
            <v>8.2084754770000004</v>
          </cell>
        </row>
        <row r="145">
          <cell r="R145">
            <v>5.1528310240000001</v>
          </cell>
          <cell r="S145">
            <v>5.0605100780000001</v>
          </cell>
          <cell r="T145">
            <v>1.5992057040000001</v>
          </cell>
          <cell r="U145">
            <v>4.1170417239999999</v>
          </cell>
          <cell r="V145">
            <v>8.3879533070000001</v>
          </cell>
        </row>
        <row r="146">
          <cell r="R146">
            <v>5.236713977</v>
          </cell>
          <cell r="S146">
            <v>5.796641717</v>
          </cell>
          <cell r="T146">
            <v>2.108792668</v>
          </cell>
          <cell r="U146">
            <v>4.2047278400000003</v>
          </cell>
          <cell r="V146">
            <v>9.7704291950000002</v>
          </cell>
        </row>
        <row r="147">
          <cell r="R147">
            <v>5.7962185550000003</v>
          </cell>
          <cell r="S147">
            <v>4.6420443520000001</v>
          </cell>
          <cell r="T147">
            <v>2.676685956</v>
          </cell>
          <cell r="U147">
            <v>4.6831696679999997</v>
          </cell>
          <cell r="V147">
            <v>9.9873296450000009</v>
          </cell>
        </row>
        <row r="148">
          <cell r="R148">
            <v>5.6024638189999996</v>
          </cell>
          <cell r="S148">
            <v>4.21148101</v>
          </cell>
          <cell r="T148">
            <v>2.0106169280000001</v>
          </cell>
          <cell r="U148">
            <v>4.301411528</v>
          </cell>
          <cell r="V148">
            <v>7.8993124290000001</v>
          </cell>
        </row>
        <row r="149">
          <cell r="R149">
            <v>5.7595807409999997</v>
          </cell>
          <cell r="S149">
            <v>3.68388684</v>
          </cell>
          <cell r="T149">
            <v>1.6289010260000001</v>
          </cell>
          <cell r="U149">
            <v>4.3979382730000003</v>
          </cell>
          <cell r="V149">
            <v>7.7361344870000002</v>
          </cell>
        </row>
        <row r="150">
          <cell r="R150">
            <v>5.488107716</v>
          </cell>
          <cell r="S150">
            <v>3.8444714860000002</v>
          </cell>
          <cell r="T150">
            <v>1.737010366</v>
          </cell>
          <cell r="U150">
            <v>4.2615618880000001</v>
          </cell>
          <cell r="V150">
            <v>8.9263785349999996</v>
          </cell>
        </row>
        <row r="151">
          <cell r="R151">
            <v>5.7755751919999998</v>
          </cell>
          <cell r="S151">
            <v>3.8737300229999998</v>
          </cell>
          <cell r="T151">
            <v>1.733810166</v>
          </cell>
          <cell r="U151">
            <v>4.4596289200000001</v>
          </cell>
          <cell r="V151">
            <v>8.277646185</v>
          </cell>
        </row>
        <row r="152">
          <cell r="R152">
            <v>5.8994363710000002</v>
          </cell>
          <cell r="S152">
            <v>3.9484395889999999</v>
          </cell>
          <cell r="T152">
            <v>2.8871580699999999</v>
          </cell>
          <cell r="U152">
            <v>4.7243185609999996</v>
          </cell>
          <cell r="V152">
            <v>8.4300236589999997</v>
          </cell>
        </row>
        <row r="153">
          <cell r="R153">
            <v>5.886090577</v>
          </cell>
          <cell r="S153">
            <v>3.8346107699999998</v>
          </cell>
          <cell r="T153">
            <v>1.3383100450000001</v>
          </cell>
          <cell r="U153">
            <v>5.1741221389999996</v>
          </cell>
          <cell r="V153">
            <v>7.9620345390000002</v>
          </cell>
        </row>
        <row r="154">
          <cell r="R154">
            <v>6.1095981110000004</v>
          </cell>
          <cell r="S154">
            <v>3.9746345550000002</v>
          </cell>
          <cell r="T154">
            <v>1.7992253979999999</v>
          </cell>
          <cell r="U154">
            <v>5.0631129599999998</v>
          </cell>
          <cell r="V154">
            <v>8.3356598759999994</v>
          </cell>
        </row>
        <row r="155">
          <cell r="R155">
            <v>5.8431616039999996</v>
          </cell>
          <cell r="S155">
            <v>4.3174862120000004</v>
          </cell>
          <cell r="T155">
            <v>1.6997807330000001</v>
          </cell>
          <cell r="U155">
            <v>4.9722181540000001</v>
          </cell>
          <cell r="V155">
            <v>7.401311003</v>
          </cell>
        </row>
        <row r="156">
          <cell r="R156">
            <v>5.9371848969999999</v>
          </cell>
          <cell r="S156">
            <v>4.4768769170000002</v>
          </cell>
          <cell r="T156">
            <v>1.8353752160000001</v>
          </cell>
          <cell r="U156">
            <v>4.5804014950000003</v>
          </cell>
          <cell r="V156">
            <v>8.1489829900000004</v>
          </cell>
        </row>
        <row r="157">
          <cell r="R157">
            <v>6.4247779840000003</v>
          </cell>
          <cell r="S157">
            <v>4.7075449919999999</v>
          </cell>
          <cell r="T157">
            <v>2.7107953400000002</v>
          </cell>
          <cell r="U157">
            <v>4.6559199949999996</v>
          </cell>
          <cell r="V157">
            <v>9.0536659690000008</v>
          </cell>
        </row>
        <row r="158">
          <cell r="R158">
            <v>5.7356719380000003</v>
          </cell>
          <cell r="S158">
            <v>4.7139072569999998</v>
          </cell>
          <cell r="T158">
            <v>1.9159881700000001</v>
          </cell>
          <cell r="U158">
            <v>5.0976355059999996</v>
          </cell>
          <cell r="V158">
            <v>9.6277161309999997</v>
          </cell>
        </row>
        <row r="159">
          <cell r="R159">
            <v>5.4240152699999999</v>
          </cell>
          <cell r="S159">
            <v>4.7999250849999999</v>
          </cell>
          <cell r="T159">
            <v>2.3908089179999998</v>
          </cell>
          <cell r="U159">
            <v>5.0579566820000004</v>
          </cell>
          <cell r="V159">
            <v>8.9492912689999997</v>
          </cell>
        </row>
        <row r="160">
          <cell r="R160">
            <v>5.1175754380000003</v>
          </cell>
          <cell r="S160">
            <v>4.4081108569999996</v>
          </cell>
          <cell r="T160">
            <v>1.812502708</v>
          </cell>
          <cell r="U160">
            <v>5.6654375110000004</v>
          </cell>
          <cell r="V160">
            <v>8.9402306940000003</v>
          </cell>
        </row>
        <row r="161">
          <cell r="R161">
            <v>5.0051402200000004</v>
          </cell>
          <cell r="S161">
            <v>4.4505117690000002</v>
          </cell>
          <cell r="T161">
            <v>3.0104888010000002</v>
          </cell>
          <cell r="U161">
            <v>6.0179795560000002</v>
          </cell>
          <cell r="V161">
            <v>9.1521870310000004</v>
          </cell>
        </row>
        <row r="162">
          <cell r="R162">
            <v>4.9381935869999998</v>
          </cell>
          <cell r="S162">
            <v>4.5393611290000004</v>
          </cell>
          <cell r="T162">
            <v>1.9660003960000001</v>
          </cell>
          <cell r="U162">
            <v>5.9089069800000003</v>
          </cell>
          <cell r="V162">
            <v>8.5064671349999994</v>
          </cell>
        </row>
        <row r="163">
          <cell r="R163">
            <v>4.8273742029999998</v>
          </cell>
          <cell r="S163">
            <v>4.8019883910000001</v>
          </cell>
          <cell r="T163">
            <v>2.5721368130000002</v>
          </cell>
          <cell r="U163">
            <v>5.8534604979999996</v>
          </cell>
          <cell r="V163">
            <v>9.117676028</v>
          </cell>
        </row>
        <row r="164">
          <cell r="R164">
            <v>4.8975171770000001</v>
          </cell>
          <cell r="S164">
            <v>4.4075901139999996</v>
          </cell>
          <cell r="T164">
            <v>1.8591856849999999</v>
          </cell>
          <cell r="U164">
            <v>5.6241633760000003</v>
          </cell>
          <cell r="V164">
            <v>8.3253555460000008</v>
          </cell>
        </row>
        <row r="165">
          <cell r="R165">
            <v>4.7421269930000003</v>
          </cell>
          <cell r="S165">
            <v>3.7899203840000002</v>
          </cell>
          <cell r="T165">
            <v>1.890540042</v>
          </cell>
          <cell r="U165">
            <v>5.8053472849999999</v>
          </cell>
          <cell r="V165">
            <v>8.1418360889999999</v>
          </cell>
        </row>
        <row r="166">
          <cell r="R166">
            <v>4.9273237590000001</v>
          </cell>
          <cell r="S166">
            <v>4.4776951629999999</v>
          </cell>
          <cell r="T166">
            <v>2.4437156400000002</v>
          </cell>
          <cell r="U166">
            <v>6.1983038510000004</v>
          </cell>
          <cell r="V166">
            <v>9.1386327789999999</v>
          </cell>
        </row>
        <row r="167">
          <cell r="R167">
            <v>5.0279879709999999</v>
          </cell>
          <cell r="S167">
            <v>5.1284670930000003</v>
          </cell>
          <cell r="T167">
            <v>2.0101723040000001</v>
          </cell>
          <cell r="U167">
            <v>6.2084970320000004</v>
          </cell>
          <cell r="V167">
            <v>9.3665886870000001</v>
          </cell>
        </row>
        <row r="168">
          <cell r="R168">
            <v>4.7554097200000003</v>
          </cell>
          <cell r="S168">
            <v>4.5750865999999997</v>
          </cell>
          <cell r="T168">
            <v>2.3009246559999998</v>
          </cell>
          <cell r="U168">
            <v>5.9082344840000003</v>
          </cell>
          <cell r="V168">
            <v>8.7979937439999993</v>
          </cell>
        </row>
        <row r="169">
          <cell r="R169">
            <v>4.6856307260000003</v>
          </cell>
          <cell r="S169">
            <v>4.4573342130000002</v>
          </cell>
          <cell r="T169">
            <v>2.917932865</v>
          </cell>
          <cell r="U169">
            <v>5.7297975780000003</v>
          </cell>
          <cell r="V169">
            <v>9.0367352200000006</v>
          </cell>
        </row>
        <row r="170">
          <cell r="R170">
            <v>4.6590192799999999</v>
          </cell>
          <cell r="S170">
            <v>4.1475566339999999</v>
          </cell>
          <cell r="T170">
            <v>2.7363317999999999</v>
          </cell>
          <cell r="U170">
            <v>6.112468346</v>
          </cell>
          <cell r="V170">
            <v>8.7276828680000005</v>
          </cell>
        </row>
        <row r="171">
          <cell r="R171">
            <v>4.0339721869999998</v>
          </cell>
          <cell r="S171">
            <v>4.3226552030000001</v>
          </cell>
          <cell r="T171">
            <v>2.6267196080000002</v>
          </cell>
          <cell r="U171">
            <v>6.1197145839999996</v>
          </cell>
          <cell r="V171">
            <v>9.1750674379999992</v>
          </cell>
        </row>
        <row r="172">
          <cell r="R172">
            <v>4.0902884459999997</v>
          </cell>
          <cell r="S172">
            <v>4.4107315460000001</v>
          </cell>
          <cell r="T172">
            <v>2.289531035</v>
          </cell>
          <cell r="U172">
            <v>6.0624223319999997</v>
          </cell>
          <cell r="V172">
            <v>7.978599064</v>
          </cell>
        </row>
        <row r="173">
          <cell r="R173">
            <v>4.0035213379999997</v>
          </cell>
          <cell r="S173">
            <v>4.1566089379999998</v>
          </cell>
          <cell r="T173">
            <v>2.8105512930000001</v>
          </cell>
          <cell r="U173">
            <v>6.0338188620000004</v>
          </cell>
          <cell r="V173">
            <v>7.801191352</v>
          </cell>
        </row>
        <row r="174">
          <cell r="R174">
            <v>4.0652750070000003</v>
          </cell>
          <cell r="S174">
            <v>4.2585180420000004</v>
          </cell>
          <cell r="T174">
            <v>2.2798710180000001</v>
          </cell>
          <cell r="U174">
            <v>5.7641798130000002</v>
          </cell>
          <cell r="V174">
            <v>7.1667911929999999</v>
          </cell>
        </row>
        <row r="175">
          <cell r="R175">
            <v>3.8337842709999999</v>
          </cell>
          <cell r="S175">
            <v>4.3139712030000004</v>
          </cell>
          <cell r="T175">
            <v>2.263185907</v>
          </cell>
          <cell r="U175">
            <v>6.135693442</v>
          </cell>
          <cell r="V175">
            <v>7.331585317</v>
          </cell>
        </row>
        <row r="176">
          <cell r="R176">
            <v>4.3558818209999997</v>
          </cell>
          <cell r="S176">
            <v>3.681202833</v>
          </cell>
          <cell r="T176">
            <v>2.4272082479999999</v>
          </cell>
          <cell r="U176">
            <v>6.5746367369999996</v>
          </cell>
          <cell r="V176">
            <v>7.8627188739999996</v>
          </cell>
        </row>
        <row r="177">
          <cell r="R177">
            <v>4.4133969689999999</v>
          </cell>
          <cell r="S177">
            <v>4.3143278619999998</v>
          </cell>
          <cell r="T177">
            <v>2.4373781609999998</v>
          </cell>
          <cell r="U177">
            <v>6.7765897009999998</v>
          </cell>
          <cell r="V177">
            <v>8.2950097980000006</v>
          </cell>
        </row>
        <row r="178">
          <cell r="R178">
            <v>4.3215143549999997</v>
          </cell>
          <cell r="S178">
            <v>4.0911638689999998</v>
          </cell>
          <cell r="T178">
            <v>1.4016774759999999</v>
          </cell>
          <cell r="U178">
            <v>5.6306566760000001</v>
          </cell>
          <cell r="V178">
            <v>6.6332369370000004</v>
          </cell>
        </row>
        <row r="179">
          <cell r="R179">
            <v>4.0737550919999999</v>
          </cell>
          <cell r="S179">
            <v>3.8728780290000002</v>
          </cell>
          <cell r="T179">
            <v>1.4583952870000001</v>
          </cell>
          <cell r="U179">
            <v>5.2887454189999996</v>
          </cell>
          <cell r="V179">
            <v>6.8528534329999999</v>
          </cell>
        </row>
        <row r="180">
          <cell r="R180">
            <v>3.924471193</v>
          </cell>
          <cell r="S180">
            <v>3.3977090790000002</v>
          </cell>
          <cell r="T180">
            <v>1.66285072</v>
          </cell>
          <cell r="U180">
            <v>4.9507894610000003</v>
          </cell>
          <cell r="V180">
            <v>7.0033446359999996</v>
          </cell>
        </row>
        <row r="181">
          <cell r="R181">
            <v>3.82073661</v>
          </cell>
          <cell r="S181">
            <v>3.2600166320000001</v>
          </cell>
          <cell r="T181">
            <v>2.1932257420000001</v>
          </cell>
          <cell r="U181">
            <v>5.2519389089999997</v>
          </cell>
          <cell r="V181">
            <v>7.4061502160000003</v>
          </cell>
        </row>
        <row r="182">
          <cell r="R182">
            <v>3.8970923380000002</v>
          </cell>
          <cell r="S182">
            <v>3.3264776409999999</v>
          </cell>
          <cell r="T182">
            <v>2.1038266999999999</v>
          </cell>
          <cell r="U182">
            <v>5.8659474969999996</v>
          </cell>
          <cell r="V182">
            <v>7.6380517870000002</v>
          </cell>
        </row>
        <row r="183">
          <cell r="R183">
            <v>3.900735702</v>
          </cell>
          <cell r="S183">
            <v>3.5206257760000002</v>
          </cell>
          <cell r="T183">
            <v>1.581818714</v>
          </cell>
          <cell r="U183">
            <v>5.1847305180000003</v>
          </cell>
          <cell r="V183">
            <v>6.8913756729999998</v>
          </cell>
        </row>
        <row r="184">
          <cell r="R184">
            <v>5.0584883559999998</v>
          </cell>
          <cell r="S184">
            <v>3.9395636029999999</v>
          </cell>
          <cell r="T184">
            <v>1.214661158</v>
          </cell>
          <cell r="U184">
            <v>4.724859962</v>
          </cell>
          <cell r="V184">
            <v>7.0664053769999997</v>
          </cell>
        </row>
        <row r="185">
          <cell r="R185">
            <v>6.4210233800000003</v>
          </cell>
          <cell r="S185">
            <v>5.219860132</v>
          </cell>
          <cell r="T185">
            <v>1.4571904929999999</v>
          </cell>
          <cell r="U185">
            <v>4.177717618</v>
          </cell>
          <cell r="V185">
            <v>7.1485601580000004</v>
          </cell>
        </row>
        <row r="186">
          <cell r="R186">
            <v>6.0797249449999997</v>
          </cell>
          <cell r="S186">
            <v>3.8628642860000002</v>
          </cell>
          <cell r="T186">
            <v>1.516636366</v>
          </cell>
          <cell r="U186">
            <v>4.2146610969999996</v>
          </cell>
          <cell r="V186">
            <v>6.523004394</v>
          </cell>
        </row>
        <row r="187">
          <cell r="R187">
            <v>5.6106150550000002</v>
          </cell>
          <cell r="S187">
            <v>4.0188303760000004</v>
          </cell>
          <cell r="T187">
            <v>1.3978976510000001</v>
          </cell>
          <cell r="U187">
            <v>4.4212600789999996</v>
          </cell>
          <cell r="V187">
            <v>6.2184152170000004</v>
          </cell>
        </row>
        <row r="188">
          <cell r="R188">
            <v>5.069166149</v>
          </cell>
          <cell r="S188">
            <v>3.1704252030000002</v>
          </cell>
          <cell r="T188">
            <v>1.087827541</v>
          </cell>
          <cell r="U188">
            <v>4.1620872029999996</v>
          </cell>
          <cell r="V188">
            <v>5.889299125</v>
          </cell>
        </row>
        <row r="189">
          <cell r="R189">
            <v>5.0325972739999996</v>
          </cell>
          <cell r="S189">
            <v>4.7638361969999998</v>
          </cell>
          <cell r="T189">
            <v>1.0988688150000001</v>
          </cell>
          <cell r="U189">
            <v>4.8172626530000002</v>
          </cell>
          <cell r="V189">
            <v>7.6282221110000004</v>
          </cell>
        </row>
        <row r="190">
          <cell r="R190">
            <v>4.8997237629999999</v>
          </cell>
          <cell r="S190">
            <v>4.377660712</v>
          </cell>
          <cell r="T190">
            <v>1.9321919279999999</v>
          </cell>
          <cell r="U190">
            <v>5.6848630980000001</v>
          </cell>
          <cell r="V190">
            <v>9.1952571459999994</v>
          </cell>
        </row>
        <row r="191">
          <cell r="R191">
            <v>5.1431128890000002</v>
          </cell>
          <cell r="S191">
            <v>4.6840771119999998</v>
          </cell>
          <cell r="T191">
            <v>1.0562315929999999</v>
          </cell>
          <cell r="U191">
            <v>6.4175200559999999</v>
          </cell>
          <cell r="V191">
            <v>9.869179076</v>
          </cell>
        </row>
        <row r="192">
          <cell r="R192">
            <v>4.7606110079999997</v>
          </cell>
          <cell r="S192">
            <v>4.4979733519999998</v>
          </cell>
          <cell r="T192">
            <v>1.498499139</v>
          </cell>
          <cell r="U192">
            <v>6.6856644029999996</v>
          </cell>
          <cell r="V192">
            <v>11.124638024999999</v>
          </cell>
        </row>
        <row r="193">
          <cell r="R193">
            <v>5.0045442710000003</v>
          </cell>
          <cell r="S193">
            <v>3.0201771239999999</v>
          </cell>
          <cell r="T193">
            <v>1.104358124</v>
          </cell>
          <cell r="U193">
            <v>6.0461749840000003</v>
          </cell>
          <cell r="V193">
            <v>7.9173441889999996</v>
          </cell>
        </row>
        <row r="194">
          <cell r="R194">
            <v>4.8789682919999997</v>
          </cell>
          <cell r="S194">
            <v>3.048785547</v>
          </cell>
          <cell r="T194">
            <v>1.1300814349999999</v>
          </cell>
          <cell r="U194">
            <v>6.105263688</v>
          </cell>
          <cell r="V194">
            <v>9.3541621839999998</v>
          </cell>
        </row>
        <row r="195">
          <cell r="R195">
            <v>4.8476718730000004</v>
          </cell>
          <cell r="S195">
            <v>4.3426680339999999</v>
          </cell>
          <cell r="T195">
            <v>1.856702539</v>
          </cell>
          <cell r="U195">
            <v>5.6624318970000003</v>
          </cell>
          <cell r="V195">
            <v>10.907864701999999</v>
          </cell>
        </row>
        <row r="196">
          <cell r="R196">
            <v>4.8377690739999997</v>
          </cell>
          <cell r="S196">
            <v>4.8389388139999996</v>
          </cell>
          <cell r="T196">
            <v>1.374328658</v>
          </cell>
          <cell r="U196">
            <v>6.0856113409999999</v>
          </cell>
          <cell r="V196">
            <v>9.6151521780000007</v>
          </cell>
        </row>
        <row r="197">
          <cell r="R197">
            <v>4.8918908209999996</v>
          </cell>
          <cell r="S197">
            <v>3.6474308080000002</v>
          </cell>
          <cell r="T197">
            <v>2.0064347140000001</v>
          </cell>
          <cell r="U197">
            <v>5.5282212199999998</v>
          </cell>
          <cell r="V197">
            <v>9.7276834559999994</v>
          </cell>
        </row>
        <row r="198">
          <cell r="R198">
            <v>4.8793122520000001</v>
          </cell>
          <cell r="S198">
            <v>3.9545424040000001</v>
          </cell>
          <cell r="T198">
            <v>1.5125147080000001</v>
          </cell>
          <cell r="U198">
            <v>6.3654746810000002</v>
          </cell>
          <cell r="V198">
            <v>9.2087003739999993</v>
          </cell>
        </row>
        <row r="199">
          <cell r="R199">
            <v>4.8154320620000002</v>
          </cell>
          <cell r="S199">
            <v>4.0205913119999996</v>
          </cell>
          <cell r="T199">
            <v>2.054860218</v>
          </cell>
          <cell r="U199">
            <v>6.0476394679999999</v>
          </cell>
          <cell r="V199">
            <v>9.8146668170000009</v>
          </cell>
        </row>
        <row r="200">
          <cell r="R200">
            <v>5.9739146539999997</v>
          </cell>
          <cell r="S200">
            <v>4.809161338</v>
          </cell>
          <cell r="T200">
            <v>2.7893001549999998</v>
          </cell>
          <cell r="U200">
            <v>6.167351891</v>
          </cell>
          <cell r="V200">
            <v>10.65356942</v>
          </cell>
        </row>
        <row r="201">
          <cell r="R201">
            <v>6.3603132349999996</v>
          </cell>
          <cell r="S201">
            <v>2.2253213289999998</v>
          </cell>
          <cell r="T201">
            <v>1.3999531300000001</v>
          </cell>
          <cell r="U201">
            <v>6.0399782609999999</v>
          </cell>
          <cell r="V201">
            <v>9.1992591580000003</v>
          </cell>
        </row>
        <row r="202">
          <cell r="R202">
            <v>6.6234044799999996</v>
          </cell>
          <cell r="S202">
            <v>1.9770618390000001</v>
          </cell>
          <cell r="T202">
            <v>1.439671798</v>
          </cell>
          <cell r="U202">
            <v>4.5769573699999997</v>
          </cell>
          <cell r="V202">
            <v>6.9502652659999997</v>
          </cell>
        </row>
        <row r="203">
          <cell r="R203">
            <v>6.6250430409999996</v>
          </cell>
          <cell r="S203">
            <v>1.539706528</v>
          </cell>
          <cell r="T203">
            <v>1.3798693829999999</v>
          </cell>
          <cell r="U203">
            <v>4.6302518299999997</v>
          </cell>
          <cell r="V203">
            <v>7.3226241099999996</v>
          </cell>
        </row>
        <row r="204">
          <cell r="R204">
            <v>6.3719772389999996</v>
          </cell>
          <cell r="S204">
            <v>3.6610972849999999</v>
          </cell>
          <cell r="T204">
            <v>1.2218612959999999</v>
          </cell>
          <cell r="U204">
            <v>3.8387200730000002</v>
          </cell>
          <cell r="V204">
            <v>6.9251472429999996</v>
          </cell>
        </row>
        <row r="205">
          <cell r="R205">
            <v>6.1967701399999999</v>
          </cell>
          <cell r="S205">
            <v>3.7007708730000002</v>
          </cell>
          <cell r="T205">
            <v>1.6494084609999999</v>
          </cell>
          <cell r="U205">
            <v>4.1730378330000004</v>
          </cell>
          <cell r="V205">
            <v>6.8212034839999998</v>
          </cell>
        </row>
        <row r="206">
          <cell r="R206">
            <v>6.2435696399999996</v>
          </cell>
          <cell r="S206">
            <v>4.3216301719999999</v>
          </cell>
          <cell r="T206">
            <v>0.634881786</v>
          </cell>
          <cell r="U206">
            <v>4.0630669230000001</v>
          </cell>
          <cell r="V206">
            <v>7.0281262199999999</v>
          </cell>
        </row>
        <row r="207">
          <cell r="R207">
            <v>6.4580944430000002</v>
          </cell>
          <cell r="S207">
            <v>4.1587890659999998</v>
          </cell>
          <cell r="T207">
            <v>0.92788280899999998</v>
          </cell>
          <cell r="U207">
            <v>3.6450138719999998</v>
          </cell>
          <cell r="V207">
            <v>6.8662114179999998</v>
          </cell>
        </row>
        <row r="208">
          <cell r="R208">
            <v>4.650040551</v>
          </cell>
          <cell r="S208">
            <v>4.51477898</v>
          </cell>
          <cell r="T208">
            <v>1.785721755</v>
          </cell>
          <cell r="U208">
            <v>3.6181538510000002</v>
          </cell>
          <cell r="V208">
            <v>5.9445537550000003</v>
          </cell>
        </row>
        <row r="209">
          <cell r="R209">
            <v>4.7423811730000001</v>
          </cell>
          <cell r="S209">
            <v>4.4785969190000001</v>
          </cell>
          <cell r="T209">
            <v>1.3004434199999999</v>
          </cell>
          <cell r="U209">
            <v>3.3625762680000002</v>
          </cell>
          <cell r="V209">
            <v>6.1026618859999999</v>
          </cell>
        </row>
        <row r="210">
          <cell r="R210">
            <v>4.7103652890000003</v>
          </cell>
          <cell r="S210">
            <v>4.6731135730000002</v>
          </cell>
          <cell r="T210">
            <v>1.6042409989999999</v>
          </cell>
          <cell r="U210">
            <v>3.4204944419999999</v>
          </cell>
          <cell r="V210">
            <v>6.1498342629999998</v>
          </cell>
        </row>
        <row r="211">
          <cell r="R211">
            <v>6.7448943950000002</v>
          </cell>
          <cell r="S211">
            <v>3.9499400859999998</v>
          </cell>
          <cell r="T211">
            <v>1.159076013</v>
          </cell>
          <cell r="U211">
            <v>3.59522838</v>
          </cell>
          <cell r="V211">
            <v>7.3404824560000002</v>
          </cell>
        </row>
        <row r="212">
          <cell r="R212">
            <v>6.7701113409999998</v>
          </cell>
          <cell r="S212">
            <v>3.8955267830000002</v>
          </cell>
          <cell r="T212">
            <v>1.7411576630000001</v>
          </cell>
          <cell r="U212">
            <v>3.9100752860000001</v>
          </cell>
          <cell r="V212">
            <v>8.1218987269999996</v>
          </cell>
        </row>
        <row r="213">
          <cell r="R213">
            <v>6.7843782309999998</v>
          </cell>
          <cell r="S213">
            <v>4.2309560490000004</v>
          </cell>
          <cell r="T213">
            <v>1.427059064</v>
          </cell>
          <cell r="U213">
            <v>3.5882613170000002</v>
          </cell>
          <cell r="V213">
            <v>7.8272092029999998</v>
          </cell>
        </row>
        <row r="214">
          <cell r="R214">
            <v>6.8482339169999999</v>
          </cell>
          <cell r="S214">
            <v>3.6514515030000001</v>
          </cell>
          <cell r="T214">
            <v>2.0205073699999998</v>
          </cell>
          <cell r="U214">
            <v>3.8054626269999998</v>
          </cell>
          <cell r="V214">
            <v>8.7573255850000002</v>
          </cell>
        </row>
        <row r="215">
          <cell r="R215">
            <v>6.8706630119999996</v>
          </cell>
          <cell r="S215">
            <v>4.4720495849999997</v>
          </cell>
          <cell r="T215">
            <v>2.3919247750000001</v>
          </cell>
          <cell r="U215">
            <v>3.629218549</v>
          </cell>
          <cell r="V215">
            <v>8.6880051159999994</v>
          </cell>
        </row>
        <row r="216">
          <cell r="R216">
            <v>6.8567116959999996</v>
          </cell>
          <cell r="S216">
            <v>3.4845683269999999</v>
          </cell>
          <cell r="T216">
            <v>3.4142279969999998</v>
          </cell>
          <cell r="U216">
            <v>4.009444674</v>
          </cell>
          <cell r="V216">
            <v>9.3303401259999994</v>
          </cell>
        </row>
        <row r="217">
          <cell r="R217">
            <v>6.8892554539999997</v>
          </cell>
          <cell r="S217">
            <v>3.9722556440000001</v>
          </cell>
          <cell r="T217">
            <v>1.1068966840000001</v>
          </cell>
          <cell r="U217">
            <v>3.5789417810000002</v>
          </cell>
          <cell r="V217">
            <v>6.9136773089999997</v>
          </cell>
        </row>
        <row r="218">
          <cell r="R218">
            <v>6.9007608969999996</v>
          </cell>
          <cell r="S218">
            <v>3.5982192519999998</v>
          </cell>
          <cell r="T218">
            <v>1.965375847</v>
          </cell>
          <cell r="U218">
            <v>3.5614278100000001</v>
          </cell>
          <cell r="V218">
            <v>6.9153431430000003</v>
          </cell>
        </row>
        <row r="219">
          <cell r="R219">
            <v>6.8465387140000002</v>
          </cell>
          <cell r="S219">
            <v>3.9653020990000001</v>
          </cell>
          <cell r="T219">
            <v>2.0246316360000001</v>
          </cell>
          <cell r="U219">
            <v>3.8156288549999999</v>
          </cell>
          <cell r="V219">
            <v>7.1709725579999999</v>
          </cell>
        </row>
        <row r="220">
          <cell r="R220">
            <v>4.9616730819999999</v>
          </cell>
          <cell r="S220">
            <v>3.7930962890000002</v>
          </cell>
          <cell r="T220">
            <v>2.7797633450000001</v>
          </cell>
          <cell r="U220">
            <v>3.655809584</v>
          </cell>
          <cell r="V220">
            <v>5.3486454439999997</v>
          </cell>
        </row>
        <row r="221">
          <cell r="R221">
            <v>4.9054486349999999</v>
          </cell>
          <cell r="S221">
            <v>3.4796529719999998</v>
          </cell>
          <cell r="T221">
            <v>2.5870058139999998</v>
          </cell>
          <cell r="U221">
            <v>3.5506354029999998</v>
          </cell>
          <cell r="V221">
            <v>5.500456045</v>
          </cell>
        </row>
        <row r="222">
          <cell r="R222">
            <v>6.4499205420000001</v>
          </cell>
          <cell r="S222">
            <v>4.2193924320000002</v>
          </cell>
          <cell r="T222">
            <v>3.7383678699999998</v>
          </cell>
          <cell r="U222">
            <v>3.997015518</v>
          </cell>
          <cell r="V222">
            <v>7.0676771479999996</v>
          </cell>
        </row>
        <row r="223">
          <cell r="R223">
            <v>6.5426376380000004</v>
          </cell>
          <cell r="S223">
            <v>4.9850970539999997</v>
          </cell>
          <cell r="T223">
            <v>3.3920715600000002</v>
          </cell>
          <cell r="U223">
            <v>3.9820580369999998</v>
          </cell>
          <cell r="V223">
            <v>7.6001087790000001</v>
          </cell>
        </row>
        <row r="224">
          <cell r="R224">
            <v>6.522903962</v>
          </cell>
          <cell r="S224">
            <v>5.5128290169999996</v>
          </cell>
          <cell r="T224">
            <v>3.7952261740000002</v>
          </cell>
          <cell r="U224">
            <v>4.0163717209999996</v>
          </cell>
          <cell r="V224">
            <v>8.1523384350000008</v>
          </cell>
        </row>
        <row r="225">
          <cell r="R225">
            <v>6.4663477829999998</v>
          </cell>
          <cell r="S225">
            <v>4.8474449399999999</v>
          </cell>
          <cell r="T225">
            <v>2.3324703549999999</v>
          </cell>
          <cell r="U225">
            <v>3.62166867</v>
          </cell>
          <cell r="V225">
            <v>7.5358754250000004</v>
          </cell>
        </row>
        <row r="226">
          <cell r="R226">
            <v>6.655773194</v>
          </cell>
          <cell r="S226">
            <v>4.3962153900000001</v>
          </cell>
          <cell r="T226">
            <v>0.90994853600000003</v>
          </cell>
          <cell r="U226">
            <v>3.7575512619999998</v>
          </cell>
          <cell r="V226">
            <v>7.4200021889999999</v>
          </cell>
        </row>
        <row r="227">
          <cell r="R227">
            <v>6.8874180349999996</v>
          </cell>
          <cell r="S227">
            <v>3.9211894850000002</v>
          </cell>
          <cell r="T227">
            <v>0.59387309700000002</v>
          </cell>
          <cell r="U227">
            <v>4.0245242780000003</v>
          </cell>
          <cell r="V227">
            <v>5.497258864</v>
          </cell>
        </row>
        <row r="228">
          <cell r="R228">
            <v>6.3566785379999997</v>
          </cell>
          <cell r="S228">
            <v>3.8497685659999998</v>
          </cell>
          <cell r="T228">
            <v>1.378448119</v>
          </cell>
          <cell r="U228">
            <v>4.8264140979999999</v>
          </cell>
          <cell r="V228">
            <v>6.4349753889999999</v>
          </cell>
        </row>
        <row r="229">
          <cell r="R229">
            <v>6.389484027</v>
          </cell>
          <cell r="S229">
            <v>4.5332335009999998</v>
          </cell>
          <cell r="T229">
            <v>1.4065783949999999</v>
          </cell>
          <cell r="U229">
            <v>4.8843444539999998</v>
          </cell>
          <cell r="V229">
            <v>6.1039949929999997</v>
          </cell>
        </row>
        <row r="230">
          <cell r="R230">
            <v>6.5371126190000002</v>
          </cell>
          <cell r="S230">
            <v>4.3090867279999996</v>
          </cell>
          <cell r="T230">
            <v>0.74671393600000002</v>
          </cell>
          <cell r="U230">
            <v>4.0364041549999996</v>
          </cell>
          <cell r="V230">
            <v>6.4719792849999997</v>
          </cell>
        </row>
        <row r="231">
          <cell r="R231">
            <v>7.6929859150000004</v>
          </cell>
          <cell r="S231">
            <v>3.6869636190000001</v>
          </cell>
          <cell r="T231">
            <v>1.4598425399999999</v>
          </cell>
          <cell r="U231">
            <v>4.2286860170000002</v>
          </cell>
          <cell r="V231">
            <v>6.6496682729999996</v>
          </cell>
        </row>
        <row r="232">
          <cell r="R232">
            <v>7.8711871230000003</v>
          </cell>
          <cell r="S232">
            <v>3.2516911469999998</v>
          </cell>
          <cell r="T232">
            <v>0.92101687099999996</v>
          </cell>
          <cell r="U232">
            <v>4.6307664940000004</v>
          </cell>
          <cell r="V232">
            <v>6.9734888069999998</v>
          </cell>
        </row>
        <row r="233">
          <cell r="R233">
            <v>7.9826771269999997</v>
          </cell>
          <cell r="S233">
            <v>3.0216096910000001</v>
          </cell>
          <cell r="T233">
            <v>0.99481155700000001</v>
          </cell>
          <cell r="U233">
            <v>4.8134169489999996</v>
          </cell>
          <cell r="V233">
            <v>6.8340928200000004</v>
          </cell>
        </row>
        <row r="234">
          <cell r="R234">
            <v>7.7163629140000003</v>
          </cell>
          <cell r="S234">
            <v>2.5895216200000002</v>
          </cell>
          <cell r="T234">
            <v>1.0217749309999999</v>
          </cell>
          <cell r="U234">
            <v>5.6297482560000001</v>
          </cell>
          <cell r="V234">
            <v>6.6898276650000001</v>
          </cell>
        </row>
        <row r="235">
          <cell r="R235">
            <v>7.7516664320000004</v>
          </cell>
          <cell r="S235">
            <v>2.45072964</v>
          </cell>
          <cell r="T235">
            <v>1.4715470479999999</v>
          </cell>
          <cell r="U235">
            <v>5.5079751620000001</v>
          </cell>
          <cell r="V235">
            <v>7.1001397339999999</v>
          </cell>
        </row>
        <row r="236">
          <cell r="R236">
            <v>7.6577760000000001</v>
          </cell>
          <cell r="S236">
            <v>2.6439511539999998</v>
          </cell>
          <cell r="T236">
            <v>1.4382012719999999</v>
          </cell>
          <cell r="U236">
            <v>4.5175292850000002</v>
          </cell>
          <cell r="V236">
            <v>6.8172945110000001</v>
          </cell>
        </row>
        <row r="237">
          <cell r="R237">
            <v>7.6989026100000002</v>
          </cell>
          <cell r="S237">
            <v>2.8271035320000002</v>
          </cell>
          <cell r="T237">
            <v>1.038708714</v>
          </cell>
          <cell r="U237">
            <v>5.8800360520000003</v>
          </cell>
          <cell r="V237">
            <v>6.6987535549999997</v>
          </cell>
        </row>
        <row r="238">
          <cell r="R238">
            <v>7.7738654709999997</v>
          </cell>
          <cell r="S238">
            <v>2.903686768</v>
          </cell>
          <cell r="T238">
            <v>1.3430877240000001</v>
          </cell>
          <cell r="U238">
            <v>4.078864405</v>
          </cell>
          <cell r="V238">
            <v>6.9318344930000002</v>
          </cell>
        </row>
        <row r="239">
          <cell r="R239">
            <v>7.7851532690000003</v>
          </cell>
          <cell r="S239">
            <v>2.655146513</v>
          </cell>
          <cell r="T239">
            <v>0.69283121299999995</v>
          </cell>
          <cell r="U239">
            <v>5.0571349000000003</v>
          </cell>
          <cell r="V239">
            <v>6.5030264989999997</v>
          </cell>
        </row>
        <row r="240">
          <cell r="R240">
            <v>7.7440699799999999</v>
          </cell>
          <cell r="S240">
            <v>2.7082160420000001</v>
          </cell>
          <cell r="T240">
            <v>1.5604742330000001</v>
          </cell>
          <cell r="U240">
            <v>4.7930296930000003</v>
          </cell>
          <cell r="V240">
            <v>7.3204364709999998</v>
          </cell>
        </row>
        <row r="241">
          <cell r="R241">
            <v>7.5626118570000003</v>
          </cell>
          <cell r="S241">
            <v>3.69158279</v>
          </cell>
          <cell r="T241">
            <v>2.5153947649999999</v>
          </cell>
          <cell r="U241">
            <v>4.7493226750000002</v>
          </cell>
          <cell r="V241">
            <v>7.7677956930000001</v>
          </cell>
        </row>
        <row r="242">
          <cell r="R242">
            <v>7.407749849</v>
          </cell>
          <cell r="S242">
            <v>2.7180788229999999</v>
          </cell>
          <cell r="T242">
            <v>1.159825468</v>
          </cell>
          <cell r="U242">
            <v>5.166459014</v>
          </cell>
          <cell r="V242">
            <v>6.2364540030000004</v>
          </cell>
        </row>
        <row r="243">
          <cell r="R243">
            <v>7.7531097070000001</v>
          </cell>
          <cell r="S243">
            <v>2.6380196649999998</v>
          </cell>
          <cell r="T243">
            <v>0.82041150600000001</v>
          </cell>
          <cell r="U243">
            <v>5.044538535</v>
          </cell>
          <cell r="V243">
            <v>6.0868721719999996</v>
          </cell>
        </row>
        <row r="244">
          <cell r="R244">
            <v>7.498777177</v>
          </cell>
          <cell r="S244">
            <v>3.2566682789999999</v>
          </cell>
          <cell r="T244">
            <v>1.17745023</v>
          </cell>
          <cell r="U244">
            <v>5.2900712560000001</v>
          </cell>
          <cell r="V244">
            <v>5.8632686889999999</v>
          </cell>
        </row>
        <row r="245">
          <cell r="R245">
            <v>6.6754532290000004</v>
          </cell>
          <cell r="S245">
            <v>3.0632908310000002</v>
          </cell>
          <cell r="T245">
            <v>1.1716414610000001</v>
          </cell>
          <cell r="U245">
            <v>4.6635676259999999</v>
          </cell>
          <cell r="V245">
            <v>7.1876522710000001</v>
          </cell>
        </row>
        <row r="246">
          <cell r="R246">
            <v>7.0863821749999998</v>
          </cell>
          <cell r="S246">
            <v>2.6719815370000002</v>
          </cell>
          <cell r="T246">
            <v>1.546341387</v>
          </cell>
          <cell r="U246">
            <v>6.8961647939999997</v>
          </cell>
          <cell r="V246">
            <v>7.8277587239999997</v>
          </cell>
        </row>
        <row r="247">
          <cell r="R247">
            <v>6.9858847629999996</v>
          </cell>
          <cell r="S247">
            <v>2.8104738139999998</v>
          </cell>
          <cell r="T247">
            <v>0.85505866699999999</v>
          </cell>
          <cell r="U247">
            <v>4.9246071120000003</v>
          </cell>
          <cell r="V247">
            <v>7.4901832710000003</v>
          </cell>
        </row>
        <row r="248">
          <cell r="R248">
            <v>6.56922534</v>
          </cell>
          <cell r="S248">
            <v>2.2895808149999999</v>
          </cell>
          <cell r="T248">
            <v>1.5513090119999999</v>
          </cell>
          <cell r="U248">
            <v>5.0569814830000004</v>
          </cell>
          <cell r="V248">
            <v>5.4693604990000004</v>
          </cell>
        </row>
        <row r="249">
          <cell r="R249">
            <v>6.9709005980000001</v>
          </cell>
          <cell r="S249">
            <v>3.59604305</v>
          </cell>
          <cell r="T249">
            <v>1.064058543</v>
          </cell>
          <cell r="U249">
            <v>5.6749390569999996</v>
          </cell>
          <cell r="V249">
            <v>6.2186439780000002</v>
          </cell>
        </row>
        <row r="250">
          <cell r="R250">
            <v>6.2871540399999999</v>
          </cell>
          <cell r="S250">
            <v>2.1786419800000001</v>
          </cell>
          <cell r="T250">
            <v>0.76372362400000005</v>
          </cell>
          <cell r="U250">
            <v>5.2709402980000002</v>
          </cell>
          <cell r="V250">
            <v>5.5041835749999999</v>
          </cell>
        </row>
        <row r="251">
          <cell r="R251">
            <v>6.5870005699999998</v>
          </cell>
          <cell r="S251">
            <v>2.0714032489999998</v>
          </cell>
          <cell r="T251">
            <v>0.78485880900000005</v>
          </cell>
          <cell r="U251">
            <v>5.8823880810000002</v>
          </cell>
          <cell r="V251">
            <v>6.5264588220000004</v>
          </cell>
        </row>
        <row r="252">
          <cell r="R252">
            <v>6.8752324109999998</v>
          </cell>
          <cell r="S252">
            <v>2.6555654689999999</v>
          </cell>
          <cell r="T252">
            <v>1.3918109240000001</v>
          </cell>
          <cell r="U252">
            <v>5.4374105339999996</v>
          </cell>
          <cell r="V252">
            <v>6.6470688989999998</v>
          </cell>
        </row>
        <row r="253">
          <cell r="R253">
            <v>6.7076864599999997</v>
          </cell>
          <cell r="S253">
            <v>2.3007184340000002</v>
          </cell>
          <cell r="T253">
            <v>1.007673834</v>
          </cell>
          <cell r="U253">
            <v>4.6661467630000004</v>
          </cell>
          <cell r="V253">
            <v>6.3336949239999996</v>
          </cell>
        </row>
        <row r="254">
          <cell r="R254">
            <v>7.4150576749999999</v>
          </cell>
          <cell r="S254">
            <v>2.8846658989999998</v>
          </cell>
          <cell r="T254">
            <v>1.2216994160000001</v>
          </cell>
          <cell r="U254">
            <v>6.0285618919999999</v>
          </cell>
          <cell r="V254">
            <v>6.6676051989999996</v>
          </cell>
        </row>
        <row r="255">
          <cell r="R255">
            <v>7.053416371</v>
          </cell>
          <cell r="S255">
            <v>3.2065599699999998</v>
          </cell>
          <cell r="T255">
            <v>1.9071287370000001</v>
          </cell>
          <cell r="U255">
            <v>5.9365277650000001</v>
          </cell>
          <cell r="V255">
            <v>7.043107193</v>
          </cell>
        </row>
        <row r="256">
          <cell r="R256">
            <v>6.9033028600000002</v>
          </cell>
          <cell r="S256">
            <v>3.1159358070000001</v>
          </cell>
          <cell r="T256">
            <v>1.214352785</v>
          </cell>
          <cell r="U256">
            <v>5.6246010530000001</v>
          </cell>
          <cell r="V256">
            <v>6.010346631</v>
          </cell>
        </row>
        <row r="257">
          <cell r="R257">
            <v>6.9624982869999998</v>
          </cell>
          <cell r="S257">
            <v>3.5889781169999999</v>
          </cell>
          <cell r="T257">
            <v>1.627892015</v>
          </cell>
          <cell r="U257">
            <v>5.6162162950000001</v>
          </cell>
          <cell r="V257">
            <v>6.6172639980000003</v>
          </cell>
        </row>
        <row r="258">
          <cell r="R258">
            <v>6.6255346370000003</v>
          </cell>
          <cell r="S258">
            <v>3.5275396840000002</v>
          </cell>
          <cell r="T258">
            <v>1.6184307819999999</v>
          </cell>
          <cell r="U258">
            <v>5.4579974330000001</v>
          </cell>
          <cell r="V258">
            <v>6.5388889700000004</v>
          </cell>
        </row>
        <row r="259">
          <cell r="R259">
            <v>6.755305452</v>
          </cell>
          <cell r="S259">
            <v>3.5164672540000002</v>
          </cell>
          <cell r="T259">
            <v>1.1925760889999999</v>
          </cell>
          <cell r="U259">
            <v>5.5561165800000003</v>
          </cell>
          <cell r="V259">
            <v>6.2106241190000002</v>
          </cell>
        </row>
        <row r="260">
          <cell r="R260">
            <v>6.7609871510000001</v>
          </cell>
          <cell r="S260">
            <v>3.7204013790000001</v>
          </cell>
          <cell r="T260">
            <v>1.220376468</v>
          </cell>
          <cell r="U260">
            <v>5.7146018229999997</v>
          </cell>
          <cell r="V260">
            <v>6.4774420409999998</v>
          </cell>
        </row>
        <row r="261">
          <cell r="R261">
            <v>6.8083706660000001</v>
          </cell>
          <cell r="S261">
            <v>3.7298044739999998</v>
          </cell>
          <cell r="T261">
            <v>1.2483989950000001</v>
          </cell>
          <cell r="U261">
            <v>5.4452216739999999</v>
          </cell>
          <cell r="V261">
            <v>6.2898949650000002</v>
          </cell>
        </row>
        <row r="262">
          <cell r="R262">
            <v>6.6037521440000004</v>
          </cell>
          <cell r="S262">
            <v>3.7297598430000001</v>
          </cell>
          <cell r="T262">
            <v>1.133629695</v>
          </cell>
          <cell r="U262">
            <v>5.2394791740000004</v>
          </cell>
          <cell r="V262">
            <v>6.4296433559999997</v>
          </cell>
        </row>
        <row r="263">
          <cell r="R263">
            <v>6.4538647109999996</v>
          </cell>
          <cell r="S263">
            <v>3.6173186529999999</v>
          </cell>
          <cell r="T263">
            <v>1.4498232179999999</v>
          </cell>
          <cell r="U263">
            <v>4.7061681169999998</v>
          </cell>
          <cell r="V263">
            <v>6.3697420490000001</v>
          </cell>
        </row>
        <row r="264">
          <cell r="R264">
            <v>6.5009879499999998</v>
          </cell>
          <cell r="S264">
            <v>3.7927196560000001</v>
          </cell>
          <cell r="T264">
            <v>1.64422373</v>
          </cell>
          <cell r="U264">
            <v>4.6798330679999998</v>
          </cell>
          <cell r="V264">
            <v>6.1644788630000003</v>
          </cell>
        </row>
      </sheetData>
      <sheetData sheetId="14"/>
      <sheetData sheetId="15">
        <row r="5">
          <cell r="E5">
            <v>19.709987471999998</v>
          </cell>
          <cell r="G5">
            <v>35.917251534000002</v>
          </cell>
          <cell r="I5">
            <v>39.810140082000004</v>
          </cell>
          <cell r="L5">
            <v>23.782384916999998</v>
          </cell>
          <cell r="N5">
            <v>35.917251534000002</v>
          </cell>
        </row>
        <row r="6">
          <cell r="E6">
            <v>65.78156079415001</v>
          </cell>
          <cell r="G6">
            <v>89.865043829200005</v>
          </cell>
          <cell r="I6">
            <v>106.85759408199998</v>
          </cell>
          <cell r="L6">
            <v>91.594472442000011</v>
          </cell>
          <cell r="N6">
            <v>89.865043829200005</v>
          </cell>
        </row>
        <row r="8">
          <cell r="E8">
            <v>55.160046678</v>
          </cell>
          <cell r="G8">
            <v>84.321371709000005</v>
          </cell>
          <cell r="I8">
            <v>80.045128351999992</v>
          </cell>
          <cell r="L8">
            <v>53.761733882000001</v>
          </cell>
          <cell r="N8">
            <v>84.321371709000005</v>
          </cell>
        </row>
        <row r="9">
          <cell r="E9">
            <v>165.51598628524997</v>
          </cell>
          <cell r="G9">
            <v>203.65591262745002</v>
          </cell>
          <cell r="I9">
            <v>218.82743939805005</v>
          </cell>
          <cell r="L9">
            <v>210.64729035785001</v>
          </cell>
          <cell r="N9">
            <v>203.65591262745002</v>
          </cell>
        </row>
        <row r="11">
          <cell r="E11">
            <v>122.82736</v>
          </cell>
          <cell r="G11">
            <v>120.031744</v>
          </cell>
          <cell r="I11">
            <v>191.768304</v>
          </cell>
          <cell r="L11">
            <v>127.678544</v>
          </cell>
          <cell r="N11">
            <v>120.031744</v>
          </cell>
        </row>
        <row r="12">
          <cell r="E12">
            <v>122.14409240000001</v>
          </cell>
          <cell r="G12">
            <v>152.78909226666667</v>
          </cell>
          <cell r="I12">
            <v>230.10025119999997</v>
          </cell>
          <cell r="L12">
            <v>127.45682240000001</v>
          </cell>
          <cell r="N12">
            <v>152.78909226666667</v>
          </cell>
        </row>
      </sheetData>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Version"/>
      <sheetName val="Analysis Matrix - Names"/>
      <sheetName val="Analisys Matrix - Codes"/>
      <sheetName val="Dimensions"/>
      <sheetName val="Members"/>
      <sheetName val="Domains"/>
      <sheetName val="Tables"/>
      <sheetName val="Hierarchies"/>
      <sheetName val="TableComponents"/>
      <sheetName val="TableComponents (OLD)"/>
      <sheetName val="TableComponentMembers"/>
      <sheetName val="Validation  rules"/>
      <sheetName val="Lists-Aux"/>
    </sheetNames>
    <sheetDataSet>
      <sheetData sheetId="0"/>
      <sheetData sheetId="1"/>
      <sheetData sheetId="2"/>
      <sheetData sheetId="3"/>
      <sheetData sheetId="4">
        <row r="2">
          <cell r="B2" t="str">
            <v>Approach</v>
          </cell>
        </row>
        <row r="3">
          <cell r="B3" t="str">
            <v>Methods to determine risk weights</v>
          </cell>
        </row>
        <row r="4">
          <cell r="B4" t="str">
            <v>Amount type</v>
          </cell>
        </row>
        <row r="5">
          <cell r="B5" t="str">
            <v>Base</v>
          </cell>
        </row>
        <row r="6">
          <cell r="B6" t="str">
            <v>Controlling and non-controlling owners</v>
          </cell>
        </row>
        <row r="7">
          <cell r="B7" t="str">
            <v>Hybrid instruments</v>
          </cell>
        </row>
        <row r="8">
          <cell r="B8" t="str">
            <v>Removed during the period</v>
          </cell>
        </row>
        <row r="9">
          <cell r="B9" t="str">
            <v>Subject to operating lease (reporting entity lessor)</v>
          </cell>
        </row>
        <row r="10">
          <cell r="B10" t="str">
            <v>Subordinated</v>
          </cell>
        </row>
        <row r="11">
          <cell r="B11" t="str">
            <v>To be reclassified to profit or loss</v>
          </cell>
        </row>
        <row r="12">
          <cell r="B12" t="str">
            <v>Use of allocation mechanism</v>
          </cell>
        </row>
        <row r="13">
          <cell r="B13" t="str">
            <v>Condition of the pledge of collateral given</v>
          </cell>
        </row>
        <row r="14">
          <cell r="B14" t="str">
            <v>Condition of the pledge of collateral received</v>
          </cell>
        </row>
        <row r="15">
          <cell r="B15" t="str">
            <v>Eligibility for own funds of the main category</v>
          </cell>
        </row>
        <row r="16">
          <cell r="B16" t="str">
            <v>Transitional Eligibility in Own Funds</v>
          </cell>
        </row>
        <row r="17">
          <cell r="B17" t="str">
            <v>Callability of the instruments</v>
          </cell>
        </row>
        <row r="18">
          <cell r="B18" t="str">
            <v>CRM Effects/Collateral</v>
          </cell>
        </row>
        <row r="19">
          <cell r="B19" t="str">
            <v>Type of credit protection</v>
          </cell>
        </row>
        <row r="20">
          <cell r="B20" t="str">
            <v>Exposures by Credit Quality steps at inception</v>
          </cell>
        </row>
        <row r="21">
          <cell r="B21" t="str">
            <v>Exposures by Credit Quality steps at reporting date</v>
          </cell>
        </row>
        <row r="22">
          <cell r="B22" t="str">
            <v>Counterparty</v>
          </cell>
        </row>
        <row r="23">
          <cell r="B23" t="str">
            <v>Counterparty (large regulated financial entities)</v>
          </cell>
        </row>
        <row r="24">
          <cell r="B24" t="str">
            <v>Currency of the exposure</v>
          </cell>
        </row>
        <row r="25">
          <cell r="B25" t="str">
            <v>Exposure class</v>
          </cell>
        </row>
        <row r="26">
          <cell r="B26" t="str">
            <v>Items associated with a particular high risk</v>
          </cell>
        </row>
        <row r="27">
          <cell r="B27" t="str">
            <v>Use of external ratings</v>
          </cell>
        </row>
        <row r="28">
          <cell r="B28" t="str">
            <v>Event Type</v>
          </cell>
        </row>
        <row r="29">
          <cell r="B29" t="str">
            <v>Country of the market</v>
          </cell>
        </row>
        <row r="30">
          <cell r="B30" t="str">
            <v>Country where the exposure is generated</v>
          </cell>
        </row>
        <row r="31">
          <cell r="B31" t="str">
            <v>Country where the requirement is applicable</v>
          </cell>
        </row>
        <row r="32">
          <cell r="B32" t="str">
            <v>Location of the activities</v>
          </cell>
        </row>
        <row r="33">
          <cell r="B33" t="str">
            <v>Residence of counterparty</v>
          </cell>
        </row>
        <row r="34">
          <cell r="B34" t="str">
            <v>Impairment status</v>
          </cell>
        </row>
        <row r="35">
          <cell r="B35" t="str">
            <v>Type of allowance</v>
          </cell>
        </row>
        <row r="36">
          <cell r="B36" t="str">
            <v>Fair value hierarchy</v>
          </cell>
        </row>
        <row r="37">
          <cell r="B37" t="str">
            <v>Type of market</v>
          </cell>
        </row>
        <row r="38">
          <cell r="B38" t="str">
            <v>Collateral/Guarantee received</v>
          </cell>
        </row>
        <row r="39">
          <cell r="B39" t="str">
            <v>Derivatives Purchased/Sold</v>
          </cell>
        </row>
        <row r="40">
          <cell r="B40" t="str">
            <v>Main category</v>
          </cell>
        </row>
        <row r="41">
          <cell r="B41" t="str">
            <v>Main category of the Defined benefit plan assets</v>
          </cell>
        </row>
        <row r="42">
          <cell r="B42" t="str">
            <v>Main Category of the transferred financial asset to which the liability is associated to</v>
          </cell>
        </row>
        <row r="43">
          <cell r="B43" t="str">
            <v>Main Category provided of Investee</v>
          </cell>
        </row>
        <row r="44">
          <cell r="B44" t="str">
            <v>Main category that generates income or expenses</v>
          </cell>
        </row>
        <row r="45">
          <cell r="B45" t="str">
            <v>Main category that generates the deferred tax liability</v>
          </cell>
        </row>
        <row r="46">
          <cell r="B46" t="str">
            <v>Main Category underlying</v>
          </cell>
        </row>
        <row r="47">
          <cell r="B47" t="str">
            <v>Type of obligation with collateral given</v>
          </cell>
        </row>
        <row r="48">
          <cell r="B48" t="str">
            <v>Type of securitisation</v>
          </cell>
        </row>
        <row r="49">
          <cell r="B49" t="str">
            <v>NACE code counterparty</v>
          </cell>
        </row>
        <row r="50">
          <cell r="B50" t="str">
            <v>PD assigned to the obligor grade or pool</v>
          </cell>
        </row>
        <row r="51">
          <cell r="B51" t="str">
            <v>Conversion factors for off-balance sheet items</v>
          </cell>
        </row>
        <row r="52">
          <cell r="B52" t="str">
            <v>Loan to Value</v>
          </cell>
        </row>
        <row r="53">
          <cell r="B53" t="str">
            <v>Risk weights</v>
          </cell>
        </row>
        <row r="54">
          <cell r="B54" t="str">
            <v>Positions in the instrument</v>
          </cell>
        </row>
        <row r="55">
          <cell r="B55" t="str">
            <v>Accounting portfolio</v>
          </cell>
        </row>
        <row r="56">
          <cell r="B56" t="str">
            <v>Accounting portfolio of the transferred financial asset to which the liability is associated to</v>
          </cell>
        </row>
        <row r="57">
          <cell r="B57" t="str">
            <v>Prudential portfolio</v>
          </cell>
        </row>
        <row r="58">
          <cell r="B58" t="str">
            <v>Attribute: Reference date</v>
          </cell>
        </row>
        <row r="59">
          <cell r="B59" t="str">
            <v>Purpose</v>
          </cell>
        </row>
        <row r="60">
          <cell r="B60" t="str">
            <v>Related parties/Relationships</v>
          </cell>
        </row>
        <row r="61">
          <cell r="B61" t="str">
            <v>Role in the securitisation process</v>
          </cell>
        </row>
        <row r="62">
          <cell r="B62" t="str">
            <v>Type of risk</v>
          </cell>
        </row>
        <row r="63">
          <cell r="B63" t="str">
            <v>Type of risk transfer</v>
          </cell>
        </row>
        <row r="64">
          <cell r="B64" t="str">
            <v>Securitisation structure</v>
          </cell>
        </row>
        <row r="65">
          <cell r="B65" t="str">
            <v>Size of the counterparty</v>
          </cell>
        </row>
        <row r="66">
          <cell r="B66" t="str">
            <v>Business line</v>
          </cell>
        </row>
        <row r="67">
          <cell r="B67" t="str">
            <v>Type of activity</v>
          </cell>
        </row>
        <row r="68">
          <cell r="B68" t="str">
            <v>Type of activity of Related parties/Relationships</v>
          </cell>
        </row>
        <row r="69">
          <cell r="B69" t="str">
            <v>Type of investment firm</v>
          </cell>
        </row>
        <row r="70">
          <cell r="B70" t="str">
            <v>Code of the securitisation</v>
          </cell>
        </row>
        <row r="71">
          <cell r="B71" t="str">
            <v>Entity code</v>
          </cell>
        </row>
        <row r="72">
          <cell r="B72" t="str">
            <v>Individual entity code</v>
          </cell>
        </row>
        <row r="73">
          <cell r="B73" t="str">
            <v>Name of Investee</v>
          </cell>
        </row>
        <row r="74">
          <cell r="B74" t="str">
            <v>Security code</v>
          </cell>
        </row>
        <row r="75">
          <cell r="B75" t="str">
            <v>Residual maturity</v>
          </cell>
        </row>
        <row r="76">
          <cell r="B76" t="str">
            <v>Time from the due time for settlement</v>
          </cell>
        </row>
        <row r="77">
          <cell r="B77" t="str">
            <v>Time past due</v>
          </cell>
        </row>
        <row r="78">
          <cell r="B78" t="str">
            <v xml:space="preserve">Time past from due second contractual payment or delivery leg (free deliveries) </v>
          </cell>
        </row>
        <row r="79">
          <cell r="B79" t="str">
            <v>Type of underlying</v>
          </cell>
        </row>
      </sheetData>
      <sheetData sheetId="5"/>
      <sheetData sheetId="6"/>
      <sheetData sheetId="7"/>
      <sheetData sheetId="8"/>
      <sheetData sheetId="9"/>
      <sheetData sheetId="10"/>
      <sheetData sheetId="11"/>
      <sheetData sheetId="12"/>
      <sheetData sheetId="13">
        <row r="1">
          <cell r="B1" t="str">
            <v>AT</v>
          </cell>
          <cell r="C1" t="str">
            <v>MC</v>
          </cell>
          <cell r="G1" t="str">
            <v>COF</v>
          </cell>
          <cell r="AE1" t="str">
            <v>TA</v>
          </cell>
        </row>
        <row r="2">
          <cell r="B2" t="str">
            <v>b_Institution or equivalent</v>
          </cell>
          <cell r="C2" t="str">
            <v>(-) Country specific deductions from Own Funds Specific to Cover Market Risks[Country especific]</v>
          </cell>
          <cell r="G2" t="str">
            <v>AT1 Capital</v>
          </cell>
          <cell r="AE2" t="str">
            <v>Activities other than Clearing and settlement, Custody, Servicing fees from securitization activities</v>
          </cell>
        </row>
        <row r="3">
          <cell r="B3" t="str">
            <v>d_Entry date</v>
          </cell>
          <cell r="C3" t="str">
            <v>(-) Country specific deductions from total own funds[Country especific]</v>
          </cell>
          <cell r="G3" t="str">
            <v>CET1 Capital</v>
          </cell>
          <cell r="AE3" t="str">
            <v>Activities other than Securities, Clearing and settlement, Asset management, Custody, Central administration services for institutional customers, Fiduciary transactions, Payment services, Customer resources distributed but not managed, Structured Finance</v>
          </cell>
        </row>
        <row r="4">
          <cell r="B4" t="str">
            <v>d_First foreseeable termination date</v>
          </cell>
          <cell r="C4" t="str">
            <v>(-) Deduction of amounts exceeding the large exposures limits from total own funds under the provisions of Article 106 (1) subparagraph 3. [Country especific_IE]</v>
          </cell>
          <cell r="G4" t="str">
            <v>Deducted from own funds</v>
          </cell>
          <cell r="AE4" t="str">
            <v>Activities other than Securitisation Special Purpose Entities, Asset management</v>
          </cell>
        </row>
        <row r="5">
          <cell r="B5" t="str">
            <v>d_Legal final maturity date</v>
          </cell>
          <cell r="C5" t="str">
            <v>(-) Deduction of the positive difference arising from equity method (insurance entities)[Country especific_FR]</v>
          </cell>
          <cell r="G5" t="str">
            <v>Eligible as AT1 Capital</v>
          </cell>
          <cell r="AE5" t="str">
            <v>Agency services</v>
          </cell>
        </row>
        <row r="6">
          <cell r="B6" t="str">
            <v>d_Origination date of the securitisation</v>
          </cell>
          <cell r="C6" t="str">
            <v>(-) Deferred costs related with pension funds liabilities[Country especific_PT]</v>
          </cell>
          <cell r="G6" t="str">
            <v>Eligible as AT1 Capital and Non-eligible as AT1 due to reversible situations</v>
          </cell>
          <cell r="AE6" t="str">
            <v>Asset management</v>
          </cell>
        </row>
        <row r="7">
          <cell r="B7" t="str">
            <v>d_Removal date</v>
          </cell>
          <cell r="C7" t="str">
            <v>(-) Deferred tax assets associated with general provisions[Country especific_PT]</v>
          </cell>
          <cell r="G7" t="str">
            <v>Eligible as CET1 Capital</v>
          </cell>
          <cell r="AE7" t="str">
            <v>Asset management. Collective investment</v>
          </cell>
        </row>
        <row r="8">
          <cell r="B8" t="str">
            <v>i_Maturity value (days)</v>
          </cell>
          <cell r="C8" t="str">
            <v>(-) Deferred tax assets.[Country especific_NO]</v>
          </cell>
          <cell r="G8" t="str">
            <v>Eligible as CET1 Capital and Non-eligible as CET1 due to reversible situations</v>
          </cell>
          <cell r="AE8" t="str">
            <v>Asset management. Customer portfolios managed on a discretionary basis</v>
          </cell>
        </row>
        <row r="9">
          <cell r="B9" t="str">
            <v>i_Number of breaches during reporting period</v>
          </cell>
          <cell r="C9" t="str">
            <v>(-) Defined benefit pension fund assets[Country especific_NO]</v>
          </cell>
          <cell r="G9" t="str">
            <v>Eligible as own funds</v>
          </cell>
          <cell r="AE9" t="str">
            <v>Asset management. Pension funds</v>
          </cell>
        </row>
        <row r="10">
          <cell r="B10" t="str">
            <v>i_Number of counterparties</v>
          </cell>
          <cell r="C10" t="str">
            <v>(-) Difference between the reported impairments and provisions according to IFRS and the regulation on loss assessment[Country especific_SI]</v>
          </cell>
          <cell r="G10" t="str">
            <v>Eligible as T1 Capital</v>
          </cell>
          <cell r="AE10" t="str">
            <v>Central administration services for institutional customers</v>
          </cell>
        </row>
        <row r="11">
          <cell r="B11" t="str">
            <v>i_Number of exposures</v>
          </cell>
          <cell r="C11" t="str">
            <v>(-) Dividend payable and group contribution, classified as equity.[Country especific_NO]</v>
          </cell>
          <cell r="G11" t="str">
            <v>Eligible as T2 Capital</v>
          </cell>
          <cell r="AE11" t="str">
            <v>Clearing and settlement</v>
          </cell>
        </row>
        <row r="12">
          <cell r="B12" t="str">
            <v>i_Number of loss events (flow)</v>
          </cell>
          <cell r="C12" t="str">
            <v>(-) Equity components for convertible bonds issued by the institution. [Country especific_NO]</v>
          </cell>
          <cell r="G12" t="str">
            <v>Eligible as T2 Capital and Non-eligible as T2 due to reversible situations</v>
          </cell>
          <cell r="AE12" t="str">
            <v>Commercial Banking</v>
          </cell>
        </row>
        <row r="13">
          <cell r="B13" t="str">
            <v>i_Number of obligors</v>
          </cell>
          <cell r="C13" t="str">
            <v>(-) Excess on limits for Supplementary Additional Own Funds[Country especific]</v>
          </cell>
          <cell r="G13" t="str">
            <v>Non-eligible as AT1 due to reversible situations</v>
          </cell>
          <cell r="AE13" t="str">
            <v>Corporate finance</v>
          </cell>
        </row>
        <row r="14">
          <cell r="B14" t="str">
            <v>i_Number of overshotings</v>
          </cell>
          <cell r="C14" t="str">
            <v>(-) Excess on limits to large exposures[Country especific_PT]</v>
          </cell>
          <cell r="G14" t="str">
            <v>Non-eligible as CET1 due to reversible situations</v>
          </cell>
          <cell r="AE14" t="str">
            <v>Corporate items</v>
          </cell>
        </row>
        <row r="15">
          <cell r="B15" t="str">
            <v>i_Obligor grade</v>
          </cell>
          <cell r="C15" t="str">
            <v>(-) Free deliveries from 5 business days post second contractual payment or delivery leg until extinction of the transaction[Country especific_PT]</v>
          </cell>
          <cell r="G15" t="str">
            <v>Non-eligible as T2 due to reversible situations</v>
          </cell>
          <cell r="AE15" t="str">
            <v>Custody</v>
          </cell>
        </row>
        <row r="16">
          <cell r="B16" t="str">
            <v>i_Total number of counterparties</v>
          </cell>
          <cell r="C16" t="str">
            <v>(-) Impairments and provisions not reported due to a book-entry delay[Country especific_SI]</v>
          </cell>
          <cell r="G16" t="str">
            <v>Not applicable/ All capital categories</v>
          </cell>
          <cell r="AE16" t="str">
            <v>Custody. Collective investment</v>
          </cell>
        </row>
        <row r="17">
          <cell r="B17" t="str">
            <v>m_10% CET1 threshold</v>
          </cell>
          <cell r="C17" t="str">
            <v>(-) Insufficient building-up of provisions[Country especific_PT]</v>
          </cell>
          <cell r="G17" t="str">
            <v>T1 Capital</v>
          </cell>
          <cell r="AE17" t="str">
            <v>Custody. Customers other than Instutional customers</v>
          </cell>
        </row>
        <row r="18">
          <cell r="B18" t="str">
            <v>m_10% CET1 transitional limit</v>
          </cell>
          <cell r="C18" t="str">
            <v>(-) Losses in holdings not covered by provisions in accordance with Notice of Banco de Portugal no. 4/2002[Country especific_PT]</v>
          </cell>
          <cell r="G18" t="str">
            <v>T2 Capital</v>
          </cell>
          <cell r="AE18" t="str">
            <v>Custody. Entrusted to other entities</v>
          </cell>
        </row>
        <row r="19">
          <cell r="B19" t="str">
            <v>m_15% CET1 threshold</v>
          </cell>
          <cell r="C19" t="str">
            <v>(-) Maximum 50 % of capitalised consolidation difference according to section 10a para 6 sentence 9 and 10 of German Banking Act, which is not treated according to a minority interest[Country especific_DE]</v>
          </cell>
          <cell r="G19" t="str">
            <v>Total own funds</v>
          </cell>
          <cell r="AE19" t="str">
            <v>Custody. Institutional customers other than Collective investment</v>
          </cell>
        </row>
        <row r="20">
          <cell r="B20" t="str">
            <v>m_15% CET1 transitional limit</v>
          </cell>
          <cell r="C20" t="str">
            <v>(-) Other (CY)[Country especific_CY]</v>
          </cell>
          <cell r="AE20" t="str">
            <v>Customer resources distributed but not managed</v>
          </cell>
        </row>
        <row r="21">
          <cell r="B21" t="str">
            <v>m_Accumulated credit risk adjustments</v>
          </cell>
          <cell r="C21" t="str">
            <v>(-) Other country specific deductions from Original and Additional Own Funds[Country especific]</v>
          </cell>
          <cell r="AE21" t="str">
            <v>Customer resources distributed but not managed other than Collective investment, Insurance products</v>
          </cell>
        </row>
        <row r="22">
          <cell r="B22" t="str">
            <v>m_Accumulated impairment</v>
          </cell>
          <cell r="C22" t="str">
            <v>(-) Other country-specific deductions to Additional Own funds[Country especific]</v>
          </cell>
          <cell r="AE22" t="str">
            <v>Customer resources distributed but not managed. Collective investment</v>
          </cell>
        </row>
        <row r="23">
          <cell r="B23" t="str">
            <v>m_Accumulated write-offs</v>
          </cell>
          <cell r="C23" t="str">
            <v>(-) Others (PT)[Country especific_PT]</v>
          </cell>
          <cell r="AE23" t="str">
            <v>Customer resources distributed but not managed. Insurance products</v>
          </cell>
        </row>
        <row r="24">
          <cell r="B24" t="str">
            <v>m_Acquisition cost</v>
          </cell>
          <cell r="C24" t="str">
            <v>(-) Participations and other instruments hold in insurance undertakings, reinsurance undertakings and insurance holding companies (Financial Conglomerates Directive alternative method)[Country especific_PT]</v>
          </cell>
          <cell r="AE24" t="str">
            <v>Customer resources distributed but not managed. Other than collective investments, insurance products</v>
          </cell>
        </row>
        <row r="25">
          <cell r="B25" t="str">
            <v>m_Actuarial gains and losses (flow)</v>
          </cell>
          <cell r="C25" t="str">
            <v>(-) Planned dividend and profit sharing[Country especific_FI]</v>
          </cell>
          <cell r="AE25" t="str">
            <v>Fiduciary transactions</v>
          </cell>
        </row>
        <row r="26">
          <cell r="B26" t="str">
            <v>m_Additions (flow)</v>
          </cell>
          <cell r="C26" t="str">
            <v>(-) Qualified participating interest in non financial institutions[Country especific_PT]</v>
          </cell>
          <cell r="AE26" t="str">
            <v>Investment firms under Article 90 paragraph 2 and Article 93 of CRR</v>
          </cell>
        </row>
        <row r="27">
          <cell r="B27" t="str">
            <v>m_Additions, including increases in existing provisions (flow)</v>
          </cell>
          <cell r="C27" t="str">
            <v>(-) Specific provisions for credit risk when standardised approach is used[Country especific_BG]</v>
          </cell>
          <cell r="AE27" t="str">
            <v>Investment firms under Article 91 paragraph 1 and 2 and Article 92 of CRR</v>
          </cell>
        </row>
        <row r="28">
          <cell r="B28" t="str">
            <v>m_Adjusted stressed VaR</v>
          </cell>
          <cell r="C28" t="str">
            <v>(-) Tangible fixed assets (real estate) hold in repayment of credit granted by the institution in excess of the limits[Country especific_PT]</v>
          </cell>
          <cell r="AE28" t="str">
            <v>Investment vehicles under asset management other than Collective investment, Pension funds, Customer portfolios managed on a discretionary basis</v>
          </cell>
        </row>
        <row r="29">
          <cell r="B29" t="str">
            <v>m_Adjusted VaR</v>
          </cell>
          <cell r="C29" t="str">
            <v>(-) the net book value of investments in shares or in other form of participating interests, which represent 10 or more than 10 per cent of the paid-in capital of a unconsolidated undertakings other than those under item 1.3.1 and 1.3.2[Country especific_</v>
          </cell>
          <cell r="AE29" t="str">
            <v>Not applicable/All activities</v>
          </cell>
        </row>
        <row r="30">
          <cell r="B30" t="str">
            <v>m_Adjustment residual amount</v>
          </cell>
          <cell r="C30" t="str">
            <v>(-) Value adjustments for risks arising from securitisation transactions not reflected in the accounting[Country especific_PT]</v>
          </cell>
          <cell r="AE30" t="str">
            <v>Payment and settlement</v>
          </cell>
        </row>
        <row r="31">
          <cell r="B31" t="str">
            <v>m_Adjustment residual amount (flow)</v>
          </cell>
          <cell r="C31" t="str">
            <v>(-)Deferred tax assets, unaudited profit carried forward, interim dividends paid and foreseeable dividend payments[Country especific_LU]</v>
          </cell>
          <cell r="AE31" t="str">
            <v>Payment services</v>
          </cell>
        </row>
        <row r="32">
          <cell r="B32" t="str">
            <v>m_Adjustment to the risk-weighted exposure amount due to maturity mismatches</v>
          </cell>
          <cell r="C32" t="str">
            <v>(-)Other PP[Country especific_SI]</v>
          </cell>
          <cell r="AE32" t="str">
            <v>Retail Banking</v>
          </cell>
        </row>
        <row r="33">
          <cell r="B33" t="str">
            <v>m_Adjustment to the risk-weighted exposure amount due to maturity mismatches (CR SEC IRB)</v>
          </cell>
          <cell r="C33" t="str">
            <v>Accounting hedges</v>
          </cell>
          <cell r="AE33" t="str">
            <v>Retail Brokerage</v>
          </cell>
        </row>
        <row r="34">
          <cell r="B34" t="str">
            <v>m_Adjustment to the risk-weighted exposure amount due to maturity mismatches (CR SEC SA)</v>
          </cell>
          <cell r="C34" t="str">
            <v>Accounting Hedges. Fair value changes of the hedged item attributable to the hedged risk</v>
          </cell>
          <cell r="AE34" t="str">
            <v>Securities</v>
          </cell>
        </row>
        <row r="35">
          <cell r="B35" t="str">
            <v>m_Adjustment to Value used for MKR purpose, net, weighted after cap due to infringement of the due diligence provisions (MKR SA SEC)</v>
          </cell>
          <cell r="C35" t="str">
            <v>Accounting Hedges. Fair value changes of the hedging instrument [including discontinuation]</v>
          </cell>
          <cell r="AE35" t="str">
            <v>Securities. Issuances</v>
          </cell>
        </row>
        <row r="36">
          <cell r="B36" t="str">
            <v>m_Adjustment to weighted securitisation value used for MKR purposes</v>
          </cell>
          <cell r="C36" t="str">
            <v xml:space="preserve">Accounting Hedges. Ineffectiveness in profit or loss from cash flow hedges </v>
          </cell>
          <cell r="AE36" t="str">
            <v>Securities. Other than issuances and transfer orders</v>
          </cell>
        </row>
        <row r="37">
          <cell r="B37" t="str">
            <v>m_All changes in allowances for credit losses (flow)</v>
          </cell>
          <cell r="C37" t="str">
            <v xml:space="preserve">Accounting Hedges. Ineffectiveness in profit or loss from hedges of net investments in foreign operations </v>
          </cell>
          <cell r="AE37" t="str">
            <v>Securities. Transfer orders</v>
          </cell>
        </row>
        <row r="38">
          <cell r="B38" t="str">
            <v>m_All changes in Equity (flow)</v>
          </cell>
          <cell r="C38" t="str">
            <v>Accruals and deferred income</v>
          </cell>
          <cell r="AE38" t="str">
            <v>Servicing fees from securitization activities</v>
          </cell>
        </row>
        <row r="39">
          <cell r="B39" t="str">
            <v>m_All changes in Provisions (flow)</v>
          </cell>
          <cell r="C39" t="str">
            <v>Accumulated other comprehensive income</v>
          </cell>
          <cell r="AE39" t="str">
            <v>Structured finance</v>
          </cell>
        </row>
        <row r="40">
          <cell r="B40" t="str">
            <v>m_All price risks capital charge for CTP 12 weeks average</v>
          </cell>
          <cell r="C40" t="str">
            <v>Accumulated other comprehensive income, Fair value reserve</v>
          </cell>
          <cell r="AE40" t="str">
            <v>Trading and sales</v>
          </cell>
        </row>
        <row r="41">
          <cell r="B41" t="str">
            <v>m_All price risks capital charge for CTP Floor</v>
          </cell>
          <cell r="C41" t="str">
            <v>Accumulated other comprehensive income. Available-for-sale financial assets</v>
          </cell>
        </row>
        <row r="42">
          <cell r="B42" t="str">
            <v>m_All price risks capital charge for CTP Last measure</v>
          </cell>
          <cell r="C42" t="str">
            <v>Accumulated other comprehensive income. Cash flow hedges</v>
          </cell>
        </row>
        <row r="43">
          <cell r="B43" t="str">
            <v>m_All Reclassifications (flow)</v>
          </cell>
          <cell r="C43" t="str">
            <v>Accumulated other comprehensive income. Classified as held for sale</v>
          </cell>
        </row>
        <row r="44">
          <cell r="B44" t="str">
            <v xml:space="preserve">m_All Reclassifications (flow) </v>
          </cell>
          <cell r="C44" t="str">
            <v>Accumulated other comprehensive income. Defined benefit plans</v>
          </cell>
        </row>
        <row r="45">
          <cell r="B45" t="str">
            <v>m_Alleviation of own funds requirements due to diversivication</v>
          </cell>
          <cell r="C45" t="str">
            <v xml:space="preserve">Accumulated other comprehensive income. Foreign currency translation </v>
          </cell>
        </row>
        <row r="46">
          <cell r="B46" t="str">
            <v>m_Alleviation of own funds requirements due to risk mitigation techniques</v>
          </cell>
          <cell r="C46" t="str">
            <v>Accumulated other comprehensive income. Hedges of net investments in foreign operations</v>
          </cell>
        </row>
        <row r="47">
          <cell r="B47" t="str">
            <v>m_Alleviation of own funds requirements due to the expected loss captured in business practices</v>
          </cell>
          <cell r="C47" t="str">
            <v>Accumulated other comprehensive income. Intangible assets</v>
          </cell>
        </row>
        <row r="48">
          <cell r="B48" t="str">
            <v>m_Allowance account</v>
          </cell>
          <cell r="C48" t="str">
            <v>Accumulated other comprehensive income. Investments in subsidaries, joint ventures and associates</v>
          </cell>
        </row>
        <row r="49">
          <cell r="B49" t="str">
            <v>m_Amount assigned to direct credit substitutes</v>
          </cell>
          <cell r="C49" t="str">
            <v>Accumulated other comprehensive income. Tangible assets</v>
          </cell>
        </row>
        <row r="50">
          <cell r="B50" t="str">
            <v>m_Amount assigned to eligible liquidity facilities</v>
          </cell>
          <cell r="C50" t="str">
            <v>Actual or contingent obligation to purchase instruments issued</v>
          </cell>
        </row>
        <row r="51">
          <cell r="B51" t="str">
            <v>m_Amount assigned to IRS / CRS</v>
          </cell>
          <cell r="C51" t="str">
            <v>Adjustment according to § 23 par. 14  point 4 BWG[Country especific_AT]</v>
          </cell>
        </row>
        <row r="52">
          <cell r="B52" t="str">
            <v>m_Amount assigned to other off-balance sheet items</v>
          </cell>
          <cell r="C52" t="str">
            <v>Adjustment according to § 23 par. 14 point 3 BWG[Country especific_AT]</v>
          </cell>
        </row>
        <row r="53">
          <cell r="B53" t="str">
            <v xml:space="preserve">m_Amount by which any related credit derivatives mitigate the maximum exposure to credit risk </v>
          </cell>
          <cell r="C53" t="str">
            <v>Adjustment according to § 23 par. 14 point 6 BWG[Country especific_AT]</v>
          </cell>
        </row>
        <row r="54">
          <cell r="B54" t="str">
            <v>m_Amount contractually required to pay at maturity</v>
          </cell>
          <cell r="C54" t="str">
            <v>Adjustment to Other valuation differences affecting eligible reserves[Country especific]</v>
          </cell>
        </row>
        <row r="55">
          <cell r="B55" t="str">
            <v>m_Amount of Assets involved in the services provided by the institution</v>
          </cell>
          <cell r="C55" t="str">
            <v>Adjustments made to minority interests related to preferential shares and shares without voting rights assimilated to securities os inderterminate duration transferred to core additional own funds[Country especific_ES]</v>
          </cell>
        </row>
        <row r="56">
          <cell r="B56" t="str">
            <v>m_Amount of change in fair value attributable to changes in credit risk (flow)</v>
          </cell>
          <cell r="C56" t="str">
            <v>Adjustments made to minority interests related to preferential shares assimilated to subordinated loan capital transferred to additional own funds[Country especific_ES]</v>
          </cell>
        </row>
        <row r="57">
          <cell r="B57" t="str">
            <v>m_Amount of changes in fair value attributable to changes in credit risk (flow)</v>
          </cell>
          <cell r="C57" t="str">
            <v>Adjustments made to minority interests related to revaluation reserves transferred to core additional own funds[Country especific_ES]</v>
          </cell>
        </row>
        <row r="58">
          <cell r="B58" t="str">
            <v>m_Amount of cumulative change in fair values attributable to changes in credit risk</v>
          </cell>
          <cell r="C58" t="str">
            <v>Adjustments to CET1 due to prudential filters</v>
          </cell>
        </row>
        <row r="59">
          <cell r="B59" t="str">
            <v xml:space="preserve">m_Amount of cumulative change in the fair value of any related credit derivatives since designated </v>
          </cell>
          <cell r="C59" t="str">
            <v>Adjustments to trading book items[Country especific_SI]</v>
          </cell>
        </row>
        <row r="60">
          <cell r="B60" t="str">
            <v>m_Amount of gains (flow)</v>
          </cell>
          <cell r="C60" t="str">
            <v>Administrative expenses</v>
          </cell>
        </row>
        <row r="61">
          <cell r="B61" t="str">
            <v>m_Amount of losses (flow)</v>
          </cell>
          <cell r="C61" t="str">
            <v>Administrative expenses. Other than staff</v>
          </cell>
        </row>
        <row r="62">
          <cell r="B62" t="str">
            <v>m_Amount of own equity instruments  contractually obliged to purchase</v>
          </cell>
          <cell r="C62" t="str">
            <v>Administrative expenses. Staff</v>
          </cell>
        </row>
        <row r="63">
          <cell r="B63" t="str">
            <v>m_Amount of purchases of own instruments</v>
          </cell>
          <cell r="C63" t="str">
            <v>Administrative expenses. Staff. Pension and similar expenses</v>
          </cell>
        </row>
        <row r="64">
          <cell r="B64" t="str">
            <v xml:space="preserve">m_Amount of the change in the fair value of any related credit derivatives or similar instrument </v>
          </cell>
          <cell r="C64" t="str">
            <v>Administrative expenses. Staff. Share based payments</v>
          </cell>
        </row>
        <row r="65">
          <cell r="B65" t="str">
            <v>m_Amount qualifying as consolidated reserves in accordance with prior regulation</v>
          </cell>
          <cell r="C65" t="str">
            <v>All assets</v>
          </cell>
        </row>
        <row r="66">
          <cell r="B66" t="str">
            <v xml:space="preserve">m_Amount that exceeds the limit for grandfathering of instruments not consituting State aid </v>
          </cell>
          <cell r="C66" t="str">
            <v>All assets, all liabilities, all off balance sheet items</v>
          </cell>
        </row>
        <row r="67">
          <cell r="B67" t="str">
            <v>m_Amount to be deducted as a result of the application of the 10% CET1 limit</v>
          </cell>
          <cell r="C67" t="str">
            <v>All assets, All Off balance sheet items, Derivatives, Short positions, Debt securities issued, Deposits</v>
          </cell>
        </row>
        <row r="68">
          <cell r="B68" t="str">
            <v>m_Amount to be deducted as a result of the application of the 15% CET1limit</v>
          </cell>
          <cell r="C68" t="str">
            <v>All collateral received</v>
          </cell>
        </row>
        <row r="69">
          <cell r="B69" t="str">
            <v>m_Amount to be risk weighted as a result of the application of the 10% CET1 limit</v>
          </cell>
          <cell r="C69" t="str">
            <v>All equity</v>
          </cell>
        </row>
        <row r="70">
          <cell r="B70" t="str">
            <v>m_Amount treated as AT1 instruments of relevant entities where the institution does not have a significant investment</v>
          </cell>
          <cell r="C70" t="str">
            <v>All equity, All liabilities</v>
          </cell>
        </row>
        <row r="71">
          <cell r="B71" t="str">
            <v>m_Amount treated as AT1 instruments of relevant entities where the institution has a significant investment</v>
          </cell>
          <cell r="C71" t="str">
            <v>All exposures</v>
          </cell>
        </row>
        <row r="72">
          <cell r="B72" t="str">
            <v>m_Amount treated as AT2 instruments of relevant entities where the institution does not have a significant investment</v>
          </cell>
          <cell r="C72" t="str">
            <v>All liabilities</v>
          </cell>
        </row>
        <row r="73">
          <cell r="B73" t="str">
            <v>m_Amount treated as AT2 instruments of relevant entities where the institution has a significant investment</v>
          </cell>
          <cell r="C73" t="str">
            <v>Assets involved in the services provided by the institution</v>
          </cell>
        </row>
        <row r="74">
          <cell r="B74" t="str">
            <v>m_Amount treated as CET1 instruments of relevant entities where the institution does not have a significant investment</v>
          </cell>
          <cell r="C74" t="str">
            <v xml:space="preserve">Assets other than Cash on hand, Derivatives, Debt securities, Loans and advances, Equity instruments, Fair value changes of the hedged items in portfolio hedge of interest rate risk, Tangible assets, Intangible assets, Tax assets, Prepayments and accrued </v>
          </cell>
        </row>
        <row r="75">
          <cell r="B75" t="str">
            <v>m_Amount treated as CET1 instruments of relevant entities where the institution has a significant investment</v>
          </cell>
          <cell r="C75" t="str">
            <v>Assets other than Cash on hand, Derivatives, Equity instruments, Debt securities, Loans and advances, Tangible assets, Intangible assets</v>
          </cell>
        </row>
        <row r="76">
          <cell r="B76" t="str">
            <v xml:space="preserve">m_Amount used for LGD adjustment </v>
          </cell>
          <cell r="C76" t="str">
            <v>Assets other than Cash on hand, Derivatives, Equity instruments. Other than Investments in subsidiaries, joint ventures and associates, Debt securities, Loans and advances</v>
          </cell>
        </row>
        <row r="77">
          <cell r="B77" t="str">
            <v>m_Amounts derecognised for capital purposes</v>
          </cell>
          <cell r="C77" t="str">
            <v>Assets other than Derivatives, Debt securities, Loans and advances</v>
          </cell>
        </row>
        <row r="78">
          <cell r="B78" t="str">
            <v>m_Amounts exempted from the LE regime</v>
          </cell>
          <cell r="C78" t="str">
            <v>Assets other than Derivatives, Equity instruments,  Debt securities, Loans and advances, Tangible assets, Intangible assets</v>
          </cell>
        </row>
        <row r="79">
          <cell r="B79" t="str">
            <v>m_Amounts not recognised as an asset, due to limits of para 58 (b)</v>
          </cell>
          <cell r="C79" t="str">
            <v>Assets other than Derivatives, Equity instruments, Debt securities, Loans and advances</v>
          </cell>
        </row>
        <row r="80">
          <cell r="B80" t="str">
            <v>m_Amounts reversed for estimated probable loan losses on exposures (flow)</v>
          </cell>
          <cell r="C80" t="str">
            <v>Assets other than Derivatives and SFTs</v>
          </cell>
        </row>
        <row r="81">
          <cell r="B81" t="str">
            <v>m_Amounts set aside for estimated probable loan losses on exposures (flow)</v>
          </cell>
          <cell r="C81" t="str">
            <v>Assets other than Equity instruments, Debt securities, Loans and advances, Tangible assets</v>
          </cell>
        </row>
        <row r="82">
          <cell r="B82" t="str">
            <v>m_Amounts taken against allowances (flow)</v>
          </cell>
          <cell r="C82" t="str">
            <v>Assets other than Equity instruments, Debt securities, Loans and advances, Tangible assets. Property</v>
          </cell>
        </row>
        <row r="83">
          <cell r="B83" t="str">
            <v>m_Amounts used (flow)</v>
          </cell>
          <cell r="C83" t="str">
            <v>AT1 Capital Items</v>
          </cell>
        </row>
        <row r="84">
          <cell r="B84" t="str">
            <v>m_Applicable limit for institutions</v>
          </cell>
          <cell r="C84" t="str">
            <v>Capital conservation buffer</v>
          </cell>
        </row>
        <row r="85">
          <cell r="B85" t="str">
            <v>m_Applicable limit for non institutions</v>
          </cell>
          <cell r="C85" t="str">
            <v>Cash on hand</v>
          </cell>
        </row>
        <row r="86">
          <cell r="B86" t="str">
            <v>m_ASA modified nominal amount</v>
          </cell>
          <cell r="C86" t="str">
            <v>Cash on hand, Equity instruments, Debt securities, Loans and advances</v>
          </cell>
        </row>
        <row r="87">
          <cell r="B87" t="str">
            <v>m_Assumed charge for CTP floor - weighted positions after cap</v>
          </cell>
          <cell r="C87" t="str">
            <v>Cash on hand, Equity instruments, Debt securities, Loans and advances, Deposits, Debt securities issued, Other financial liabilities</v>
          </cell>
        </row>
        <row r="88">
          <cell r="B88" t="str">
            <v>m_Average incremental default and migration risk capital charge</v>
          </cell>
          <cell r="C88" t="str">
            <v>CET1 Capital Items</v>
          </cell>
        </row>
        <row r="89">
          <cell r="B89" t="str">
            <v xml:space="preserve">m_Base for calculating the limit for grandfathering of instruments not consituting State aid </v>
          </cell>
          <cell r="C89" t="str">
            <v>CET1 Capital Items, AT1 Capital Items</v>
          </cell>
        </row>
        <row r="90">
          <cell r="B90" t="str">
            <v>m_Benefits paid (flow)</v>
          </cell>
          <cell r="C90" t="str">
            <v>CET1 Capital Items_fully phased-in</v>
          </cell>
        </row>
        <row r="91">
          <cell r="B91" t="str">
            <v>m_Business combinations or divestitures (flow)</v>
          </cell>
          <cell r="C91" t="str">
            <v>CET1 Capital Items_transitional</v>
          </cell>
        </row>
        <row r="92">
          <cell r="B92" t="str">
            <v>m_Capital Reduction (flow)</v>
          </cell>
          <cell r="C92" t="str">
            <v>CIUs</v>
          </cell>
        </row>
        <row r="93">
          <cell r="B93" t="str">
            <v>m_Capital requirements</v>
          </cell>
          <cell r="C93" t="str">
            <v>Collateral received</v>
          </cell>
        </row>
        <row r="94">
          <cell r="B94" t="str">
            <v>m_Carrying amount</v>
          </cell>
          <cell r="C94" t="str">
            <v>Collateral received. Debt securities</v>
          </cell>
        </row>
        <row r="95">
          <cell r="B95" t="str">
            <v>m_Carrying amount (flow)</v>
          </cell>
          <cell r="C95" t="str">
            <v>Collateral received. Debt securities issued</v>
          </cell>
        </row>
        <row r="96">
          <cell r="B96" t="str">
            <v>m_Carrying amount [before restatement]</v>
          </cell>
          <cell r="C96" t="str">
            <v>Collateral received. Deposits</v>
          </cell>
        </row>
        <row r="97">
          <cell r="B97" t="str">
            <v>m_Carrying amount before amount of purchases of own instruments</v>
          </cell>
          <cell r="C97" t="str">
            <v>Collateral received. Deposits, Debt securities issued</v>
          </cell>
        </row>
        <row r="98">
          <cell r="B98" t="str">
            <v xml:space="preserve">m_Carrying amount of Collateral obtained </v>
          </cell>
          <cell r="C98" t="str">
            <v>Collateral received. Equity instruments</v>
          </cell>
        </row>
        <row r="99">
          <cell r="B99" t="str">
            <v>m_Carrying amount of Collateral obtained during the period (flow)</v>
          </cell>
          <cell r="C99" t="str">
            <v>Collateral received. Equity instruments, debt securities, loans and advances</v>
          </cell>
        </row>
        <row r="100">
          <cell r="B100" t="str">
            <v>m_Carrying amount, Mark-to-market (Mark-to-Model) value</v>
          </cell>
          <cell r="C100" t="str">
            <v>Collateral received. Loans and advances</v>
          </cell>
        </row>
        <row r="101">
          <cell r="B101" t="str">
            <v>m_Changes in allowances for credit losses other than Amounts taken against allowances, Amounts set aside for estimated probable loan losses on exposures, Amounts reversed for estimated probable loan losses on exposures, Transfers between allowances (flow)</v>
          </cell>
          <cell r="C101" t="str">
            <v>Collateral received. Other than Equity instruments, Debt securities, Loans and advances</v>
          </cell>
        </row>
        <row r="102">
          <cell r="B102" t="str">
            <v>m_Changes in Defined benefit obligations other than Current service cost, Interest cost, Contributions paid by plan participants, Actuarial gains and losses, Foreign currency exchange, Benefits paid, Past service cost, Business combinations or divestiture</v>
          </cell>
          <cell r="C102" t="str">
            <v>Collateral received. Other than Real estate, Deposits, Debt securities</v>
          </cell>
        </row>
        <row r="103">
          <cell r="B103" t="str">
            <v>m_Changes in Equity from business combinations (flow)</v>
          </cell>
          <cell r="C103" t="str">
            <v>Collateral received. Other than Real state</v>
          </cell>
        </row>
        <row r="104">
          <cell r="B104" t="str">
            <v>m_Changes in Equity from share based payments (flow)</v>
          </cell>
          <cell r="C104" t="str">
            <v>Collateral received. Real estate</v>
          </cell>
        </row>
        <row r="105">
          <cell r="B105" t="str">
            <v>m_Changes in Equity other than Issuance of Ordinary Shares, Issuance of Preference Shares, Issuance of Equity Instruments other than Capital Instruments, Conversion of Debt to Equity, Capital Reduction, Dividends, Purchase of Treasury Shares, Sale/Cancell</v>
          </cell>
          <cell r="C105" t="str">
            <v>Collateral received. Real estate. Commercial</v>
          </cell>
        </row>
        <row r="106">
          <cell r="B106" t="str">
            <v>m_Changes in Provisions other than Additions, including increases in existing provisions, Amounts used, Unused amounts reversed during the period, Increase in the discounted amount and effect of any change in the discount rate (flow)</v>
          </cell>
          <cell r="C106" t="str">
            <v>Collateral received. Real estate. Residential</v>
          </cell>
        </row>
        <row r="107">
          <cell r="B107" t="str">
            <v>m_Computable amount</v>
          </cell>
          <cell r="C107" t="str">
            <v>Collaterial received. Real estate</v>
          </cell>
        </row>
        <row r="108">
          <cell r="B108" t="str">
            <v>m_Computable amount - Individual basis</v>
          </cell>
          <cell r="C108" t="str">
            <v>Collective provisioning[Country especific_MT]</v>
          </cell>
        </row>
        <row r="109">
          <cell r="B109" t="str">
            <v>m_Computable amount (flow)</v>
          </cell>
          <cell r="C109" t="str">
            <v>Combined buffer</v>
          </cell>
        </row>
        <row r="110">
          <cell r="B110" t="str">
            <v>m_Computable amount, transitional computable amount</v>
          </cell>
          <cell r="C110" t="str">
            <v>Connected lending of a capital nature[Country especific_UK]</v>
          </cell>
        </row>
        <row r="111">
          <cell r="B111" t="str">
            <v>m_Contributions paid by plan participants (flow)</v>
          </cell>
          <cell r="C111" t="str">
            <v>Consolidated reserves according to CRD which are not eligible according to CRR</v>
          </cell>
        </row>
        <row r="112">
          <cell r="B112" t="str">
            <v>m_Conversion of debt to equity (flow)</v>
          </cell>
          <cell r="C112" t="str">
            <v xml:space="preserve">Contingent liabilities </v>
          </cell>
        </row>
        <row r="113">
          <cell r="B113" t="str">
            <v>m_Credit risk adjustments for defaults observed during the period (flow)</v>
          </cell>
          <cell r="C113" t="str">
            <v>Contingent liabilities[Country especific_UK]</v>
          </cell>
        </row>
        <row r="114">
          <cell r="B114" t="str">
            <v>m_Credit risk adjustments, Write-offs for defaults observed during the period (flow)</v>
          </cell>
          <cell r="C114" t="str">
            <v>Contractual obligation to purchase</v>
          </cell>
        </row>
        <row r="115">
          <cell r="B115" t="str">
            <v>m_Credit risk adjustments. Additions (flow)</v>
          </cell>
          <cell r="C115" t="str">
            <v>Corporate</v>
          </cell>
        </row>
        <row r="116">
          <cell r="B116" t="str">
            <v>m_Credit risk adjustments. General. Computable amount</v>
          </cell>
          <cell r="C116" t="str">
            <v>Counterparty</v>
          </cell>
        </row>
        <row r="117">
          <cell r="B117" t="str">
            <v>m_Credit risk adjustments. Reversals (flow)</v>
          </cell>
          <cell r="C117" t="str">
            <v>Country specific Core Additional Own Funds[Country especific]</v>
          </cell>
        </row>
        <row r="118">
          <cell r="B118" t="str">
            <v>m_Credit risk mitigation techniques with substitution effects on the exposure</v>
          </cell>
          <cell r="C118" t="str">
            <v>Country specific Supplementary Additional Own Funds[Country especific]</v>
          </cell>
        </row>
        <row r="119">
          <cell r="B119" t="str">
            <v>m_Credit value adjustments</v>
          </cell>
          <cell r="C119" t="str">
            <v>Country-specific deductions from  Original and Additional Own Funds[Country especific_LV]</v>
          </cell>
        </row>
        <row r="120">
          <cell r="B120" t="str">
            <v>m_CRM  substitution effects Inflows</v>
          </cell>
          <cell r="C120" t="str">
            <v>Country-specific deductions from Original and Additional Own Funds[Country especific]</v>
          </cell>
        </row>
        <row r="121">
          <cell r="B121" t="str">
            <v>m_CRM  substitution effects Inflows (CR SA)</v>
          </cell>
          <cell r="C121" t="str">
            <v>Country-specific deductions from Original and Additional Own Funds[Country especific_CY]</v>
          </cell>
        </row>
        <row r="122">
          <cell r="B122" t="str">
            <v>m_CRM  substitution effects Inflows (CR SEC IRB)</v>
          </cell>
          <cell r="C122" t="str">
            <v>Covered Bonds</v>
          </cell>
        </row>
        <row r="123">
          <cell r="B123" t="str">
            <v>m_CRM  substitution effects Inflows (CR SEC SA)</v>
          </cell>
          <cell r="C123" t="str">
            <v>CTP positions hedging n-th to default credit derivatives</v>
          </cell>
        </row>
        <row r="124">
          <cell r="B124" t="str">
            <v>m_CRM  substitution effects Outflows</v>
          </cell>
          <cell r="C124" t="str">
            <v>CTP positions hedging securitisation positions</v>
          </cell>
        </row>
        <row r="125">
          <cell r="B125" t="str">
            <v>m_CRM  substitution effects Outflows (CR SEC IRB)</v>
          </cell>
          <cell r="C125" t="str">
            <v>Cumulative gains and losses due to changes in own credit risk on fair valued liabilities</v>
          </cell>
        </row>
        <row r="126">
          <cell r="B126" t="str">
            <v>m_CRM  substitution effects Outflows (CR SEC SA)</v>
          </cell>
          <cell r="C126" t="str">
            <v>Current tax assets</v>
          </cell>
        </row>
        <row r="127">
          <cell r="B127" t="str">
            <v>m_CRM  Unfunded credit protection adjusted values (G*) - Outflows (CR SEC IRB)</v>
          </cell>
          <cell r="C127" t="str">
            <v>Current tax liabilities</v>
          </cell>
        </row>
        <row r="128">
          <cell r="B128" t="str">
            <v>m_CRM  Unfunded credit protection adjusted values (G*) - Outflows (CR SEC SA)</v>
          </cell>
          <cell r="C128" t="str">
            <v>Debt instruments</v>
          </cell>
        </row>
        <row r="129">
          <cell r="B129" t="str">
            <v>m_CRM Financial collateral: adjusted value (Cvam)</v>
          </cell>
          <cell r="C129" t="str">
            <v>Debt instruments, Equity instruments, Derivatives, Off balance sheet instruments</v>
          </cell>
        </row>
        <row r="130">
          <cell r="B130" t="str">
            <v>m_CRM Financial collateral: adjusted value (Cvam) (CR SA)</v>
          </cell>
          <cell r="C130" t="str">
            <v>Debt securities</v>
          </cell>
        </row>
        <row r="131">
          <cell r="B131" t="str">
            <v>m_CRM Financial collateral: adjusted value (Cvam) (CR SEC IRB)</v>
          </cell>
          <cell r="C131" t="str">
            <v>Debt securities issued</v>
          </cell>
        </row>
        <row r="132">
          <cell r="B132" t="str">
            <v>m_CRM Financial collateral: adjusted value (Cvam) (CR SEC SA)</v>
          </cell>
          <cell r="C132" t="str">
            <v>Debt securities issued. Asset-backed securities</v>
          </cell>
        </row>
        <row r="133">
          <cell r="B133" t="str">
            <v>m_CRM Funded credit protection (Cva) (CR SEC IRB)</v>
          </cell>
          <cell r="C133" t="str">
            <v>Debt securities issued. Certificates of deposits</v>
          </cell>
        </row>
        <row r="134">
          <cell r="B134" t="str">
            <v>m_CRM Funded credit protection (Cva) (CR SEC SA)</v>
          </cell>
          <cell r="C134" t="str">
            <v xml:space="preserve">Debt securities issued. Covered bonds </v>
          </cell>
        </row>
        <row r="135">
          <cell r="B135" t="str">
            <v>m_CRM substitution effects - Value of Credit derivatives [CR IRB]</v>
          </cell>
          <cell r="C135" t="str">
            <v>Debt securities issued. Hybrid contracts</v>
          </cell>
        </row>
        <row r="136">
          <cell r="B136" t="str">
            <v>m_CRM substitution effects - Value of Credit derivatives [CR SA]</v>
          </cell>
          <cell r="C136" t="str">
            <v>Debt securities issued. Other than Certificates of deposits, Asset-backed securities, Covered bonds, Hybrid contracts</v>
          </cell>
        </row>
        <row r="137">
          <cell r="B137" t="str">
            <v>m_CRM substitution effects - Value of Financial collateral: simple method [CR SA]</v>
          </cell>
          <cell r="C137" t="str">
            <v>Debt securities issued. Other than Certificates of deposits, Asset-backed securities, Covered bonds, Hybrid contracts. Convertible compound financial instruments</v>
          </cell>
        </row>
        <row r="138">
          <cell r="B138" t="str">
            <v>m_CRM substitution effects - Value of Funded credit protection (CR SEC IRB)</v>
          </cell>
          <cell r="C138" t="str">
            <v>Debt securities issued. Other than Certificates of deposits, Asset-backed securities, Covered bonds, Hybrid contracts. Non-convertible</v>
          </cell>
        </row>
        <row r="139">
          <cell r="B139" t="str">
            <v>m_CRM substitution effects - Value of Funded credit protection (CR SEC SA)</v>
          </cell>
          <cell r="C139" t="str">
            <v>Debt securities, Loans and advances</v>
          </cell>
        </row>
        <row r="140">
          <cell r="B140" t="str">
            <v>m_CRM substitution effects - Value of Guarantees [CR IRB]</v>
          </cell>
          <cell r="C140" t="str">
            <v>Debt securities, Loans and advances, Off-balance sheet items subject to credit risk</v>
          </cell>
        </row>
        <row r="141">
          <cell r="B141" t="str">
            <v>m_CRM substitution effects - Value of Guarantees [CR SA]</v>
          </cell>
          <cell r="C141" t="str">
            <v>Deductible deferred tax liabilities associated with deferred tax assets that rely on future profitability and arise from temporary differences</v>
          </cell>
        </row>
        <row r="142">
          <cell r="B142" t="str">
            <v>m_CRM substitution effects - Value of Other funded credit protection [CR IRB]</v>
          </cell>
          <cell r="C142" t="str">
            <v>Deductible deferred tax liabilities associated with deferred tax assets that rely on future profitability and do not arise from temporary differences</v>
          </cell>
        </row>
        <row r="143">
          <cell r="B143" t="str">
            <v>m_CRM substitution effects - Value of Other funded credit protection [CR SA]</v>
          </cell>
          <cell r="C143" t="str">
            <v>Deductions for capital charge in insurance subsidiaries and associated entities[Country especific_DK]</v>
          </cell>
        </row>
        <row r="144">
          <cell r="B144" t="str">
            <v>m_CRM substitution effects - Value of Unfunded credit protection: adjusted values (CR SEC IRB)</v>
          </cell>
          <cell r="C144" t="str">
            <v>Deductions of solvency write-downs on assets[Country especific_DK]</v>
          </cell>
        </row>
        <row r="145">
          <cell r="B145" t="str">
            <v>m_CRM substitution effects - Value of Unfunded credit protection: adjusted values (CR SEC SA)</v>
          </cell>
          <cell r="C145" t="str">
            <v>Deferred tax assets</v>
          </cell>
        </row>
        <row r="146">
          <cell r="B146" t="str">
            <v>m_CRM substitution effects Inflows (CR IRB)</v>
          </cell>
          <cell r="C146" t="str">
            <v>Deferred tax assets (DK)[Country especific_DK]</v>
          </cell>
        </row>
        <row r="147">
          <cell r="B147" t="str">
            <v>m_CRM substitution effects Outflows (CR IRB)</v>
          </cell>
          <cell r="C147" t="str">
            <v>Deferred tax assets and deferred tax liabilities. Rely on future profitability and arise from temporary differences</v>
          </cell>
        </row>
        <row r="148">
          <cell r="B148" t="str">
            <v>m_CRM substitution effects Outflows (CR SA)</v>
          </cell>
          <cell r="C148" t="str">
            <v>Deferred tax assets and deferred tax liabilities. Rely on future profitability and arise from temporary differences, and Equity instruments and indirect holdings of equity instruments</v>
          </cell>
        </row>
        <row r="149">
          <cell r="B149" t="str">
            <v>m_CRM Volatility adjustment to the exposure</v>
          </cell>
          <cell r="C149" t="str">
            <v>Deferred tax assets that do not rely on future profitability</v>
          </cell>
        </row>
        <row r="150">
          <cell r="B150" t="str">
            <v>m_CRM Volatility adjustment to the exposure (CR SA)</v>
          </cell>
          <cell r="C150" t="str">
            <v>Deferred tax assets that rely on future profitability and arise from temporary differences</v>
          </cell>
        </row>
        <row r="151">
          <cell r="B151" t="str">
            <v>m_CRM Volatility and maturity adjustments</v>
          </cell>
          <cell r="C151" t="str">
            <v>Deferred tax assets that rely on future profitability and do not arise from temporary differences</v>
          </cell>
        </row>
        <row r="152">
          <cell r="B152" t="str">
            <v>m_CRM Volatility and maturity adjustments (CR SA)</v>
          </cell>
          <cell r="C152" t="str">
            <v>Deferred tax assets. Rely on future profitability and do not arise from temporary differences</v>
          </cell>
        </row>
        <row r="153">
          <cell r="B153" t="str">
            <v>m_CTP value used for MKR purposes</v>
          </cell>
          <cell r="C153" t="str">
            <v>Deferred tax liabilities</v>
          </cell>
        </row>
        <row r="154">
          <cell r="B154" t="str">
            <v>m_Current period (flow)</v>
          </cell>
          <cell r="C154" t="str">
            <v>Deferred tax liabilities deductible from deferred tax assets that rely on future profitability</v>
          </cell>
        </row>
        <row r="155">
          <cell r="B155" t="str">
            <v>m_Current service cost (flow)</v>
          </cell>
          <cell r="C155" t="str">
            <v>Deferred tax liabilities non deductible from deferred tax assets that rely on future profitability</v>
          </cell>
        </row>
        <row r="156">
          <cell r="B156" t="str">
            <v>m_Dedutible amount</v>
          </cell>
          <cell r="C156" t="str">
            <v>Defined benefit obligations</v>
          </cell>
        </row>
        <row r="157">
          <cell r="B157" t="str">
            <v>m_Dividends (flow)</v>
          </cell>
          <cell r="C157" t="str">
            <v>Defined benefit obligations. Unfunded defined benefit obligations</v>
          </cell>
        </row>
        <row r="158">
          <cell r="B158" t="str">
            <v>m_Effects of changes in accounting policies recognised in accordance with IAS 8 (flow)</v>
          </cell>
          <cell r="C158" t="str">
            <v>Defined benefit obligations. Wholly or partially funded defined benefit obligations</v>
          </cell>
        </row>
        <row r="159">
          <cell r="B159" t="str">
            <v>m_Effects of corrections of errors recognised in accordance with IAS 8 (flow)</v>
          </cell>
          <cell r="C159" t="str">
            <v>defined benefit pension schemes. [Country especific_IE]</v>
          </cell>
        </row>
        <row r="160">
          <cell r="B160" t="str">
            <v>m_Eligible amount of minority interest and equivalents including transitional provisions</v>
          </cell>
          <cell r="C160" t="str">
            <v>Defined benefit plan assets</v>
          </cell>
        </row>
        <row r="161">
          <cell r="B161" t="str">
            <v>m_Exercise/Expiration of equity Instruments other than capital Instruments (flow)</v>
          </cell>
          <cell r="C161" t="str">
            <v xml:space="preserve">Defined benefit plan assets. In which the institution has an unrestricted ability to use the plan assets </v>
          </cell>
        </row>
        <row r="162">
          <cell r="B162" t="str">
            <v>m_Expected loss amount</v>
          </cell>
          <cell r="C162" t="str">
            <v>Defined benefit plans</v>
          </cell>
        </row>
        <row r="163">
          <cell r="B163" t="str">
            <v>m_Expected loss amount higher than CVA at the neeting set level</v>
          </cell>
          <cell r="C163" t="str">
            <v>Deposits</v>
          </cell>
        </row>
        <row r="164">
          <cell r="B164" t="str">
            <v>m_Exposure after crm substitution effects pre conversion factors (CR IRB)</v>
          </cell>
          <cell r="C164" t="str">
            <v>Deposits, Debt securities issued</v>
          </cell>
        </row>
        <row r="165">
          <cell r="B165" t="str">
            <v>m_Exposure after CRM substitution effects pre conversion factors [CR IRB]</v>
          </cell>
          <cell r="C165" t="str">
            <v>Deposits, Debt securities issued, Other financial liabilities</v>
          </cell>
        </row>
        <row r="166">
          <cell r="B166" t="str">
            <v>m_Exposure net of value adjustments and provisions</v>
          </cell>
          <cell r="C166" t="str">
            <v>Deposits. Current accounts / overnight deposits</v>
          </cell>
        </row>
        <row r="167">
          <cell r="B167" t="str">
            <v>m_Exposure net of value adjustments and provisions (CR SA)</v>
          </cell>
          <cell r="C167" t="str">
            <v xml:space="preserve">Deposits. Redeemable at notice </v>
          </cell>
        </row>
        <row r="168">
          <cell r="B168" t="str">
            <v>m_Exposure net of value adjustments and provisions (CR SEC SA)</v>
          </cell>
          <cell r="C168" t="str">
            <v>Deposits. Repurchase agreements</v>
          </cell>
        </row>
        <row r="169">
          <cell r="B169" t="str">
            <v>m_Exposure value</v>
          </cell>
          <cell r="C169" t="str">
            <v>Deposits. With agreed maturity</v>
          </cell>
        </row>
        <row r="170">
          <cell r="B170" t="str">
            <v>m_Exposure value  (CR SEC SA)</v>
          </cell>
          <cell r="C170" t="str">
            <v>Depreciation</v>
          </cell>
        </row>
        <row r="171">
          <cell r="B171" t="str">
            <v>m_Exposure value  (CR SEC SA) deducted from own funds</v>
          </cell>
          <cell r="C171" t="str">
            <v>Depreciation of investment property and property, plant and equipment deducted from own funds, applicable to unrealised gains not included in own funds[Country especific_NO]</v>
          </cell>
        </row>
        <row r="172">
          <cell r="B172" t="str">
            <v>m_Exposure value  (CR SEC SA) subject to risk weights</v>
          </cell>
          <cell r="C172" t="str">
            <v>Derivatives</v>
          </cell>
        </row>
        <row r="173">
          <cell r="B173" t="str">
            <v>m_Exposure value - all exposures</v>
          </cell>
          <cell r="C173" t="str">
            <v>Derivatives &amp; long settlement transactions excluding Contractual Cross Product Netting</v>
          </cell>
        </row>
        <row r="174">
          <cell r="B174" t="str">
            <v>m_Exposure value - securitised exposures of the reporting institutions</v>
          </cell>
          <cell r="C174" t="str">
            <v>Derivatives and SFTs</v>
          </cell>
        </row>
        <row r="175">
          <cell r="B175" t="str">
            <v>m_Exposure value (CR EQU IRB)</v>
          </cell>
          <cell r="C175" t="str">
            <v>Derivatives excluding Contractual Cross Product Netting - Centrally cleared through a compliant CCP</v>
          </cell>
        </row>
        <row r="176">
          <cell r="B176" t="str">
            <v>m_Exposure value (CR IRB)</v>
          </cell>
          <cell r="C176" t="str">
            <v>Derivatives excluding Contractual Cross Product Netting - OTC</v>
          </cell>
        </row>
        <row r="177">
          <cell r="B177" t="str">
            <v>m_Exposure value (CR SA)</v>
          </cell>
          <cell r="C177" t="str">
            <v>Derivatives which can be subject to EQU market risk requirements</v>
          </cell>
        </row>
        <row r="178">
          <cell r="B178" t="str">
            <v>m_Exposure value (CR SEC IRB)</v>
          </cell>
          <cell r="C178" t="str">
            <v xml:space="preserve">Derivatives which can be subject to TDI market risk </v>
          </cell>
        </row>
        <row r="179">
          <cell r="B179" t="str">
            <v>m_Exposure value (CR SEC IRB) subject to risk weights</v>
          </cell>
          <cell r="C179" t="str">
            <v>Derivatives which can be subject to TDI market risk requirements</v>
          </cell>
        </row>
        <row r="180">
          <cell r="B180" t="str">
            <v>m_Exposure Value deducted from own funds</v>
          </cell>
          <cell r="C180" t="str">
            <v>Derivatives, Debt securities, Loans and advances</v>
          </cell>
        </row>
        <row r="181">
          <cell r="B181" t="str">
            <v>m_Exposure value deducted from own funds (CR SEC IRB)</v>
          </cell>
          <cell r="C181" t="str">
            <v>Derivatives, Debt securities, Loans and advances, Equity instruments</v>
          </cell>
        </row>
        <row r="182">
          <cell r="B182" t="str">
            <v>m_Exposure value subject to risk weights</v>
          </cell>
          <cell r="C182" t="str">
            <v>Derivatives, Debt securities, Loans and advances, Loan commitments given, Financial guarantees given, Other Commitments given</v>
          </cell>
        </row>
        <row r="183">
          <cell r="B183" t="str">
            <v>m_Exposures deducted from own funds</v>
          </cell>
          <cell r="C183" t="str">
            <v>Derivatives, Deposits, Debt securities issued</v>
          </cell>
        </row>
        <row r="184">
          <cell r="B184" t="str">
            <v>m_Fair value</v>
          </cell>
          <cell r="C184" t="str">
            <v>Derivatives, Deposits, Debt securities issued, Equity instruments issued</v>
          </cell>
        </row>
        <row r="185">
          <cell r="B185" t="str">
            <v>m_Foreign currency translation (flow)</v>
          </cell>
          <cell r="C185" t="str">
            <v>Derivatives, Deposits, Debt securities issued, Other financial liabilities</v>
          </cell>
        </row>
        <row r="186">
          <cell r="B186" t="str">
            <v>m_Fully adjusted exposure value (E*)</v>
          </cell>
          <cell r="C186" t="str">
            <v>Derivatives, Equity instruments</v>
          </cell>
        </row>
        <row r="187">
          <cell r="B187" t="str">
            <v>m_Fully adjusted exposure value (E*) (CR SA)</v>
          </cell>
          <cell r="C187" t="str">
            <v>Derivatives, Equity instruments, Debt securities, Loans and advances, Short positions, Deposits, Debt securities issued, Other financial liabilities</v>
          </cell>
        </row>
        <row r="188">
          <cell r="B188" t="str">
            <v>m_Fully adjusted exposure value E*  (CR SEC SA)</v>
          </cell>
          <cell r="C188" t="str">
            <v xml:space="preserve">Derivatives, Short positions, Deposits,  Debt securities issued, Other financial liabilities </v>
          </cell>
        </row>
        <row r="189">
          <cell r="B189" t="str">
            <v>m_Fully adjusted exposure value E* (CR SEC IRB)</v>
          </cell>
          <cell r="C189" t="str">
            <v>Derivatives, Short positions, Deposits, Debt securities issued, Other financial liabilities</v>
          </cell>
        </row>
        <row r="190">
          <cell r="B190" t="str">
            <v>m_General credit risk adjustments</v>
          </cell>
          <cell r="C190" t="str">
            <v>Derivatives, Short positions, Deposits, Debt securities issued, Other financial liabilities, Equity instruments issued</v>
          </cell>
        </row>
        <row r="191">
          <cell r="B191" t="str">
            <v>m_Goodwill included in carrying amount</v>
          </cell>
          <cell r="C191" t="str">
            <v>Derivatives. Credit default swaps</v>
          </cell>
        </row>
        <row r="192">
          <cell r="B192" t="str">
            <v xml:space="preserve">m_Gross [before taxes] unrealised gains [accumulated] </v>
          </cell>
          <cell r="C192" t="str">
            <v>Derivatives. Credit spread options</v>
          </cell>
        </row>
        <row r="193">
          <cell r="B193" t="str">
            <v>m_Gross [before taxes] unrealised gains and losses [accumulated]</v>
          </cell>
          <cell r="C193" t="str">
            <v>Derivatives. Credit. Protection bought</v>
          </cell>
        </row>
        <row r="194">
          <cell r="B194" t="str">
            <v xml:space="preserve">m_Gross [before taxes] unrealised losses [accumulated] </v>
          </cell>
          <cell r="C194" t="str">
            <v>Derivatives. Credit. Protection sold</v>
          </cell>
        </row>
        <row r="195">
          <cell r="B195" t="str">
            <v>m_Gross carrying amount</v>
          </cell>
          <cell r="C195" t="str">
            <v>Derivatives. Credit. Protection sold. Not subject to clause out clause</v>
          </cell>
        </row>
        <row r="196">
          <cell r="B196" t="str">
            <v>m_Gross carrying amount, Notional</v>
          </cell>
          <cell r="C196" t="str">
            <v>Derivatives. Credit. Protection sold. Subject to clause out clause</v>
          </cell>
        </row>
        <row r="197">
          <cell r="B197" t="str">
            <v>m_Gross carrying amount, Notional of defaults observed during the period (flow)</v>
          </cell>
          <cell r="C197" t="str">
            <v>Derivatives. Financial</v>
          </cell>
        </row>
        <row r="198">
          <cell r="B198" t="str">
            <v>m_Gross direct holdings of AT1 capital of relevant entities where the institution does not have a significant investment</v>
          </cell>
          <cell r="C198" t="str">
            <v>Derivatives: market value</v>
          </cell>
        </row>
        <row r="199">
          <cell r="B199" t="str">
            <v>m_Gross direct holdings of AT1 capital of relevant entities where the institution has a significant investment</v>
          </cell>
          <cell r="C199" t="str">
            <v>Derivatives. Options</v>
          </cell>
        </row>
        <row r="200">
          <cell r="B200" t="str">
            <v>m_Gross direct holdings of CET1 capital of relevant entities where the institution does not have a significant investment</v>
          </cell>
          <cell r="C200" t="str">
            <v>Derivatives. Other than Credit default swaps, Credit spread options, Total return swaps</v>
          </cell>
        </row>
        <row r="201">
          <cell r="B201" t="str">
            <v>m_Gross direct holdings of CET1 capital of relevant entities where the institution has a significant investment</v>
          </cell>
          <cell r="C201" t="str">
            <v>Derivatives. Other than options</v>
          </cell>
        </row>
        <row r="202">
          <cell r="B202" t="str">
            <v>m_Gross direct holdings of T2 capital of relevant entities where the institution does not have a significant investment</v>
          </cell>
          <cell r="C202" t="str">
            <v>Derivatives. Purchased</v>
          </cell>
        </row>
        <row r="203">
          <cell r="B203" t="str">
            <v>m_Gross direct holdings of T2 capital of relevant entities where the institution has a significant investment</v>
          </cell>
          <cell r="C203" t="str">
            <v>Derivatives. Sold</v>
          </cell>
        </row>
        <row r="204">
          <cell r="B204" t="str">
            <v>m_Increase in the discounted amount and effect of any change in the discount rate (flow)</v>
          </cell>
          <cell r="C204" t="str">
            <v>Derivatives. Total return swaps</v>
          </cell>
        </row>
        <row r="205">
          <cell r="B205" t="str">
            <v>m_Incremental default and migration risk capital charge last measure</v>
          </cell>
          <cell r="C205" t="str">
            <v>Difference resulting from the inclusion of certain participating interests according to CRD which are not eligible according to CRR</v>
          </cell>
        </row>
        <row r="206">
          <cell r="B206" t="str">
            <v>m_Interest cost (flow)</v>
          </cell>
          <cell r="C206" t="str">
            <v>Dividend income</v>
          </cell>
        </row>
        <row r="207">
          <cell r="B207" t="str">
            <v>m_Issuance of equity Instruments other than capital instruments (flow)</v>
          </cell>
          <cell r="C207" t="str">
            <v>Effect of the transitory increase of limits for Additional Own Funds[Country especific_ES]</v>
          </cell>
        </row>
        <row r="208">
          <cell r="B208" t="str">
            <v>m_Issuance of ordinary shares (flow)</v>
          </cell>
          <cell r="C208" t="str">
            <v>Elements within conditions of article 4b) of regulation n°90-02[Country especific_FR]</v>
          </cell>
        </row>
        <row r="209">
          <cell r="B209" t="str">
            <v>m_Issuance of preference shares (flow)</v>
          </cell>
          <cell r="C209" t="str">
            <v>Eligible capital for the purposes of qualifying holdings outside the financial sector and large exposures</v>
          </cell>
        </row>
        <row r="210">
          <cell r="B210" t="str">
            <v>m_Latest available stressed VaR</v>
          </cell>
          <cell r="C210" t="str">
            <v>Eligible minority interest</v>
          </cell>
        </row>
        <row r="211">
          <cell r="B211" t="str">
            <v>m_LE Exposure value after application of exemptions and CRM</v>
          </cell>
          <cell r="C211" t="str">
            <v>Eligible minority interest, Instruments issued by subsidiaries that are given recognition in own funds</v>
          </cell>
        </row>
        <row r="212">
          <cell r="B212" t="str">
            <v>m_LE Exposure value before application of exemptions and CRM</v>
          </cell>
          <cell r="C212" t="str">
            <v>Equity exposures and equivalents to the effects of CR</v>
          </cell>
        </row>
        <row r="213">
          <cell r="B213" t="str">
            <v>m_LE Original exposure</v>
          </cell>
          <cell r="C213" t="str">
            <v>Equity instruments</v>
          </cell>
        </row>
        <row r="214">
          <cell r="B214" t="str">
            <v>m_LE Percentage against capital before application of exemptions and CRM</v>
          </cell>
          <cell r="C214" t="str">
            <v>Equity instruments and indirect holdings of equity instruments</v>
          </cell>
        </row>
        <row r="215">
          <cell r="B215" t="str">
            <v xml:space="preserve">m_Limit for grandfathering of instruments not consituting State aid </v>
          </cell>
          <cell r="C215" t="str">
            <v>Equity instruments issued</v>
          </cell>
        </row>
        <row r="216">
          <cell r="B216" t="str">
            <v>m_Losses stemming from lending collateralised</v>
          </cell>
          <cell r="C216" t="str">
            <v>Equity instruments issued. Capital</v>
          </cell>
        </row>
        <row r="217">
          <cell r="B217" t="str">
            <v>m_Losses stemming from lending collateralised - Valued with mortgage lending value</v>
          </cell>
          <cell r="C217" t="str">
            <v>Equity instruments issued. Capital instruments other than Capital</v>
          </cell>
        </row>
        <row r="218">
          <cell r="B218" t="str">
            <v>m_Mark-to-market (Mark-to-Model) value</v>
          </cell>
          <cell r="C218" t="str">
            <v>Equity instruments issued. Capital instruments other than Capital, Debt securities issued, Deposits</v>
          </cell>
        </row>
        <row r="219">
          <cell r="B219" t="str">
            <v>m_Mark-to-market method; assume no netting of RM</v>
          </cell>
          <cell r="C219" t="str">
            <v xml:space="preserve">Equity instruments issued. Capital instruments other than Capital, Debt securities issued, Deposits and indirect holdings of Equity instruments issued. Capital instruments other than Capital, Debt securities issued, Deposits </v>
          </cell>
        </row>
        <row r="220">
          <cell r="B220" t="str">
            <v>m_Mark-to-market. Method 1</v>
          </cell>
          <cell r="C220" t="str">
            <v>Equity instruments issued. Capital instruments other than Capital, Debt securities issued, Deposits. Paid up</v>
          </cell>
        </row>
        <row r="221">
          <cell r="B221" t="str">
            <v>m_Mark-to-market. Methiod 2</v>
          </cell>
          <cell r="C221" t="str">
            <v>Equity instruments issued. Capital instruments other than Capital, Equity instruments issued. Equity component of compound financial instruments, Equity issued. Other than Equity instruments issued</v>
          </cell>
        </row>
        <row r="222">
          <cell r="B222" t="str">
            <v>m_Maximum collateral/guarantee that can be considered</v>
          </cell>
          <cell r="C222" t="str">
            <v>Equity instruments issued. Capital instruments other than Capital. Paid up, Debt securities issued, Deposits</v>
          </cell>
        </row>
        <row r="223">
          <cell r="B223" t="str">
            <v xml:space="preserve">m_Maximum exposure to credit risk </v>
          </cell>
          <cell r="C223" t="str">
            <v>Equity instruments issued. Capital. Other than Share capital repayable on demand</v>
          </cell>
        </row>
        <row r="224">
          <cell r="B224" t="str">
            <v>m_Maximum single loss due to operational risk (flow)</v>
          </cell>
          <cell r="C224" t="str">
            <v>Equity instruments issued. Capital. Paid up</v>
          </cell>
        </row>
        <row r="225">
          <cell r="B225" t="str">
            <v xml:space="preserve">m_Net [after taxes] unrealised gains [accumulated] </v>
          </cell>
          <cell r="C225" t="str">
            <v>Equity instruments issued. Capital. Share capital repayable on demand</v>
          </cell>
        </row>
        <row r="226">
          <cell r="B226" t="str">
            <v xml:space="preserve">m_Net [after taxes] unrealised losses [accumulated] </v>
          </cell>
          <cell r="C226" t="str">
            <v>Equity instruments issued. Capital. Unpaid which has been called up</v>
          </cell>
        </row>
        <row r="227">
          <cell r="B227" t="str">
            <v xml:space="preserve">m_Net exposure after CRM substitution effects pre conversion factors </v>
          </cell>
          <cell r="C227" t="str">
            <v>Equity instruments issued. Equity component of compound financial instruments</v>
          </cell>
        </row>
        <row r="228">
          <cell r="B228" t="str">
            <v>m_Net exposure after crm substitution effects pre conversion factors (CR SA)</v>
          </cell>
          <cell r="C228" t="str">
            <v>Equity instruments, debt securities, loans and advances</v>
          </cell>
        </row>
        <row r="229">
          <cell r="B229" t="str">
            <v>m_Net exposure after CRM substitution effects pre conversion factors (CR SEC IRB)</v>
          </cell>
          <cell r="C229" t="str">
            <v>Equity instruments, Debt securities, Loans and advances, Commodities</v>
          </cell>
        </row>
        <row r="230">
          <cell r="B230" t="str">
            <v>m_Net exposure after CRM substitution effects pre conversion factors (CR SEC SA)</v>
          </cell>
          <cell r="C230" t="str">
            <v>Equity instruments, Debt securities, Loans and advances, Deposits</v>
          </cell>
        </row>
        <row r="231">
          <cell r="B231" t="str">
            <v>m_Net position to the effect of holdings of capital instruments of relevant entities</v>
          </cell>
          <cell r="C231" t="str">
            <v>Equity instruments, Debt securities, Loans and advances, Deposits, Debt securities issued, Other financial liabilities</v>
          </cell>
        </row>
        <row r="232">
          <cell r="B232" t="str">
            <v>m_Nominal amount</v>
          </cell>
          <cell r="C232" t="str">
            <v>Equity instruments, Debt securities, Loans and advances, Deposits. Indirect holdings of other entities instruments</v>
          </cell>
        </row>
        <row r="233">
          <cell r="B233" t="str">
            <v>m_Nominal amount_same reference name</v>
          </cell>
          <cell r="C233" t="str">
            <v>Equity instruments, Indirect holdings of equity instruments</v>
          </cell>
        </row>
        <row r="234">
          <cell r="B234" t="str">
            <v>m_Nominal amount_same reference name and bought protection from CCP</v>
          </cell>
          <cell r="C234" t="str">
            <v>Equity instruments, indirect holdings of equity instruments, synthetic holdings of equity instruments</v>
          </cell>
        </row>
        <row r="235">
          <cell r="B235" t="str">
            <v>m_Nominal amount_same reference name and counterparty or CCP</v>
          </cell>
          <cell r="C235" t="str">
            <v>Equity instruments. Other than Investments in subsidiaries, joint ventures and associates</v>
          </cell>
        </row>
        <row r="236">
          <cell r="B236" t="str">
            <v>m_Not eligible unaudited amount and foreseeable charges or dividends</v>
          </cell>
          <cell r="C236" t="str">
            <v>Equity issued</v>
          </cell>
        </row>
        <row r="237">
          <cell r="B237" t="str">
            <v>m_Notional amount</v>
          </cell>
          <cell r="C237" t="str">
            <v>Equity issued. Other than Equity instruments issued</v>
          </cell>
        </row>
        <row r="238">
          <cell r="B238" t="str">
            <v>m_Notional amount retained or repurchased of credit protection (CR SEC IRB)</v>
          </cell>
          <cell r="C238" t="str">
            <v>Equity other than Accumulated other comprehensive income</v>
          </cell>
        </row>
        <row r="239">
          <cell r="B239" t="str">
            <v>m_Notional amount retained or repurchased of credit protection (CR SEC SA)</v>
          </cell>
          <cell r="C239" t="str">
            <v>Excess of deduction, AT1</v>
          </cell>
        </row>
        <row r="240">
          <cell r="B240" t="str">
            <v>m_Notional amount, Maximum collateral/guarantee that can be considered</v>
          </cell>
          <cell r="C240" t="str">
            <v>Excess of deduction, AT1 (Deducted CET1)</v>
          </cell>
        </row>
        <row r="241">
          <cell r="B241" t="str">
            <v>m_Original Exposure Method value</v>
          </cell>
          <cell r="C241" t="str">
            <v>Excess of deduction, T2</v>
          </cell>
        </row>
        <row r="242">
          <cell r="B242" t="str">
            <v>m_Original exposure pre conversion factors</v>
          </cell>
          <cell r="C242" t="str">
            <v>Excess of deduction, T2 (Deducted AT1)</v>
          </cell>
        </row>
        <row r="243">
          <cell r="B243" t="str">
            <v>m_Original exposure pre conversion factors (CR EQU IRB)</v>
          </cell>
          <cell r="C243" t="str">
            <v>Excess on limits for minority interests over 10% of original own funds[Country especific_ES]</v>
          </cell>
        </row>
        <row r="244">
          <cell r="B244" t="str">
            <v>m_Original exposure pre conversion factors (CR IRB)</v>
          </cell>
          <cell r="C244" t="str">
            <v>Excess on limits for original own funds other than capital and reserves (50%)[Country especific_ES]</v>
          </cell>
        </row>
        <row r="245">
          <cell r="B245" t="str">
            <v>m_Original exposure pre conversion factors (CR SA)</v>
          </cell>
          <cell r="C245" t="str">
            <v>Excess over the 15% own funds deduction threshold</v>
          </cell>
        </row>
        <row r="246">
          <cell r="B246" t="str">
            <v>m_Original exposure pre conversion factors (CR SEC IRB)</v>
          </cell>
          <cell r="C246" t="str">
            <v>Exchange differences</v>
          </cell>
        </row>
        <row r="247">
          <cell r="B247" t="str">
            <v>m_Original exposure pre conversion factors (CR SEC SA)</v>
          </cell>
          <cell r="C247" t="str">
            <v>Exchange traded stock-index futures broadly diversified</v>
          </cell>
        </row>
        <row r="248">
          <cell r="B248" t="str">
            <v>m_Overall effect (adjustment) due to infringement of the due diligence provisions</v>
          </cell>
          <cell r="C248" t="str">
            <v>Expenses on equity instruments issued</v>
          </cell>
        </row>
        <row r="249">
          <cell r="B249" t="str">
            <v>m_Overall effect (adjustment) due to infringement of the due diligence provisions (CR SEC IRB)</v>
          </cell>
          <cell r="C249" t="str">
            <v>Exposurs in default</v>
          </cell>
        </row>
        <row r="250">
          <cell r="B250" t="str">
            <v>m_Overall effect (adjustment) due to infringement of the due diligence provisions (CR SEC SA)</v>
          </cell>
          <cell r="C250" t="str">
            <v>Exposures treated as sovereigns; of wich</v>
          </cell>
        </row>
        <row r="251">
          <cell r="B251" t="str">
            <v>m_Own funds requirement before alleviation due to expected loss, diversification and risk mitigation techniques</v>
          </cell>
          <cell r="C251" t="str">
            <v>Fair value changes of the hedged items in portfolio hedge of interest rate risk</v>
          </cell>
        </row>
        <row r="252">
          <cell r="B252" t="str">
            <v>m_Own funds requirements</v>
          </cell>
          <cell r="C252" t="str">
            <v>Fair value reserves</v>
          </cell>
        </row>
        <row r="253">
          <cell r="B253" t="str">
            <v>m_Own funds requirements (MKR SA COM)</v>
          </cell>
          <cell r="C253" t="str">
            <v>Fair value reserves. Cash flow hedges</v>
          </cell>
        </row>
        <row r="254">
          <cell r="B254" t="str">
            <v>m_Own funds requirements (MKR SA CTP)</v>
          </cell>
          <cell r="C254" t="str">
            <v>Fair value reserves. Hedges of net investments in foreign operations</v>
          </cell>
        </row>
        <row r="255">
          <cell r="B255" t="str">
            <v>m_Own funds requirements (MKR SA EQU)</v>
          </cell>
          <cell r="C255" t="str">
            <v>Fair value reserves. Hedges other than hedges of net investments in foreign operations, Cash flow hedges</v>
          </cell>
        </row>
        <row r="256">
          <cell r="B256" t="str">
            <v>m_Own funds requirements (MKR SA FX)</v>
          </cell>
          <cell r="C256" t="str">
            <v>Fair value reserves. Non-trading non-derivative financial assets measured at fair value to equity</v>
          </cell>
        </row>
        <row r="257">
          <cell r="B257" t="str">
            <v>m_Own funds requirements (MKR SA SEC)</v>
          </cell>
          <cell r="C257" t="str">
            <v>Fee and commission</v>
          </cell>
        </row>
        <row r="258">
          <cell r="B258" t="str">
            <v>m_Own funds requirements (MKR SA TDI)</v>
          </cell>
          <cell r="C258" t="str">
            <v>Financial guarantees given</v>
          </cell>
        </row>
        <row r="259">
          <cell r="B259" t="str">
            <v>m_Past service cost (flow)</v>
          </cell>
          <cell r="C259" t="str">
            <v>Financial guarantees received</v>
          </cell>
        </row>
        <row r="260">
          <cell r="B260" t="str">
            <v>m_Permited offsetting short positions to the effect of holdings of capital instruments of relevant entities</v>
          </cell>
          <cell r="C260" t="str">
            <v xml:space="preserve">Financial instruments other than derivatives which can be subject to TDI market risk </v>
          </cell>
        </row>
        <row r="261">
          <cell r="B261" t="str">
            <v>m_Present value</v>
          </cell>
          <cell r="C261" t="str">
            <v>Financial instruments which can be subject to COM market risk requirements</v>
          </cell>
        </row>
        <row r="262">
          <cell r="B262" t="str">
            <v>m_Previous day VaR</v>
          </cell>
          <cell r="C262" t="str">
            <v>Financial instruments which can be subject to COM market risk requirements - Agricultural products (softs) underlying</v>
          </cell>
        </row>
        <row r="263">
          <cell r="B263" t="str">
            <v>m_Price difference exposure due to unsettled transactions</v>
          </cell>
          <cell r="C263" t="str">
            <v>Financial instruments which can be subject to COM market risk requirements - Base metals underlying</v>
          </cell>
        </row>
        <row r="264">
          <cell r="B264" t="str">
            <v>m_Principal amount outstanding</v>
          </cell>
          <cell r="C264" t="str">
            <v>Financial instruments which can be subject to COM market risk requirements - Energy products (oil, gas) underlying</v>
          </cell>
        </row>
        <row r="265">
          <cell r="B265" t="str">
            <v>m_Purchase of Treasury Shares (flow)</v>
          </cell>
          <cell r="C265" t="str">
            <v>Financial instruments which can be subject to COM market risk requirements - Other than precious metals, base metals, agricultural products (softs) underlying</v>
          </cell>
        </row>
        <row r="266">
          <cell r="B266" t="str">
            <v>m_Qualifying amount</v>
          </cell>
          <cell r="C266" t="str">
            <v>Financial instruments which can be subject to COM market risk requirements - Precious metals except gold underlying</v>
          </cell>
        </row>
        <row r="267">
          <cell r="B267" t="str">
            <v>m_Reclassification of financial instruments from equity to liability (flow)</v>
          </cell>
          <cell r="C267" t="str">
            <v>Financial instruments which can be subject to EQU market risk requirements</v>
          </cell>
        </row>
        <row r="268">
          <cell r="B268" t="str">
            <v>m_Reclassification of financial instruments from liability to equity (flow)</v>
          </cell>
          <cell r="C268" t="str">
            <v>Financial instruments which can be subject to EQU market risk requirements other than exchange traded stock-index futures broadly diversified</v>
          </cell>
        </row>
        <row r="269">
          <cell r="B269" t="str">
            <v>m_Reclassifications other than valuation gains and losses taken to equity, Transferred to profit or loss (flow)</v>
          </cell>
          <cell r="C269" t="str">
            <v>Financial instruments which can be subject to FX market risk requirements</v>
          </cell>
        </row>
        <row r="270">
          <cell r="B270" t="str">
            <v>m_Reclassifications other than valuation gains and losses taken to equity, Transferred to profit or loss, Transferred to initial carrying amount of hedged items (flow)</v>
          </cell>
          <cell r="C270" t="str">
            <v>Financial instruments which can be subject to FX market risk requirements - Currency and gold Options</v>
          </cell>
        </row>
        <row r="271">
          <cell r="B271" t="str">
            <v>m_Recoveries recorded directly to the income statement (flow)</v>
          </cell>
          <cell r="C271" t="str">
            <v>Financial instruments which can be subject to FX market risk requirements - Derivatives</v>
          </cell>
        </row>
        <row r="272">
          <cell r="B272" t="str">
            <v>m_Reduction in RWA due to value adjustments and provisions</v>
          </cell>
          <cell r="C272" t="str">
            <v>Financial instruments which can be subject to FX market risk requirements - Gold and derivatives related to gold</v>
          </cell>
        </row>
        <row r="273">
          <cell r="B273" t="str">
            <v>m_Reduction in RWA due to value adjustments and provisions (CR SEC IRB)</v>
          </cell>
          <cell r="C273" t="str">
            <v>Financial instruments which can be subject to FX market risk requirements - Instruments other than gold and derivatives related to gold</v>
          </cell>
        </row>
        <row r="274">
          <cell r="B274" t="str">
            <v>m_Residual amount</v>
          </cell>
          <cell r="C274" t="str">
            <v>Financial instruments which can be subject to FX market risk requirements - Off-balance sheet financial instruments</v>
          </cell>
        </row>
        <row r="275">
          <cell r="B275" t="str">
            <v>m_Reversals (flow)</v>
          </cell>
          <cell r="C275" t="str">
            <v>Financial instruments which can be subject to FX market risk requirements - On-balance sheet financial instruments excluding derivatives</v>
          </cell>
        </row>
        <row r="276">
          <cell r="B276" t="str">
            <v>m_Risk adjustments and provisions</v>
          </cell>
          <cell r="C276" t="str">
            <v>Financial instruments which can be subject to FX market risk requirements - On-balance sheet items other than derivatives</v>
          </cell>
        </row>
        <row r="277">
          <cell r="B277" t="str">
            <v>m_Risk weighted exposure amount</v>
          </cell>
          <cell r="C277" t="str">
            <v>Financial instruments which can be subject to market risk requirements</v>
          </cell>
        </row>
        <row r="278">
          <cell r="B278" t="str">
            <v>m_Risk weighted exposure amount (CR EQU IRB)</v>
          </cell>
          <cell r="C278" t="str">
            <v>Financial instruments which can be subject to TDI and EQU market risk requirements</v>
          </cell>
        </row>
        <row r="279">
          <cell r="B279" t="str">
            <v>m_Risk weighted exposure amount (CR IRB)</v>
          </cell>
          <cell r="C279" t="str">
            <v xml:space="preserve">Financial instruments which can be subject to TDI market risk </v>
          </cell>
        </row>
        <row r="280">
          <cell r="B280" t="str">
            <v>m_Risk weighted exposure amount (CR SA)</v>
          </cell>
          <cell r="C280" t="str">
            <v>Financial instruments which can be subject to TDI market risk requirements and CIUs</v>
          </cell>
        </row>
        <row r="281">
          <cell r="B281" t="str">
            <v>m_Risk weighted exposure amount (CR SEC IRB)</v>
          </cell>
          <cell r="C281" t="str">
            <v>First consolidation difference computable according to CRD which are not eligible according to CRR</v>
          </cell>
        </row>
        <row r="282">
          <cell r="B282" t="str">
            <v>m_Risk weighted exposure amount (CR SEC SA)</v>
          </cell>
          <cell r="C282" t="str">
            <v>First consolidation differences</v>
          </cell>
        </row>
        <row r="283">
          <cell r="B283" t="str">
            <v>m_Risk weighted exposure amount after CAP</v>
          </cell>
          <cell r="C283" t="str">
            <v>Foreign currency translation adjustments[Country especific_AT]</v>
          </cell>
        </row>
        <row r="284">
          <cell r="B284" t="str">
            <v>m_Risk weighted exposure amount after cap (CR SEC IRB)</v>
          </cell>
          <cell r="C284" t="str">
            <v>Foreign Currency Translation Adjustments[Country especific_CY]</v>
          </cell>
        </row>
        <row r="285">
          <cell r="B285" t="str">
            <v>m_Risk weighted exposure amount after cap (CR SEC SA)</v>
          </cell>
          <cell r="C285" t="str">
            <v>Funds for general banking risks</v>
          </cell>
        </row>
        <row r="286">
          <cell r="B286" t="str">
            <v>m_Risk weighted exposure amount before CAP</v>
          </cell>
          <cell r="C286" t="str">
            <v>Gains and losses from remeasurements</v>
          </cell>
        </row>
        <row r="287">
          <cell r="B287" t="str">
            <v>m_Risk weighted exposure amount before CAP (CR SEC IRB)</v>
          </cell>
          <cell r="C287" t="str">
            <v>Gains and losses on derecognition</v>
          </cell>
        </row>
        <row r="288">
          <cell r="B288" t="str">
            <v>m_Risk weighted exposure amount before CAP (CR SEC SA)</v>
          </cell>
          <cell r="C288" t="str">
            <v>Gains and losses on derecognition, Gains and losses from remeasurements</v>
          </cell>
        </row>
        <row r="289">
          <cell r="B289" t="str">
            <v>m_Risk weighted exposure amount related to amounts not deducted from CET1</v>
          </cell>
          <cell r="C289" t="str">
            <v>Gains and losses other comprehensive income</v>
          </cell>
        </row>
        <row r="290">
          <cell r="B290" t="str">
            <v>m_Sale/Cancellation of Treasury Shares (flow)</v>
          </cell>
          <cell r="C290" t="str">
            <v xml:space="preserve">Gains and losses other comprehensive income. Foreign currency translation </v>
          </cell>
        </row>
        <row r="291">
          <cell r="B291" t="str">
            <v>m_Securitisation value used for MKR purposes</v>
          </cell>
          <cell r="C291" t="str">
            <v>Gains other comprehensive income</v>
          </cell>
        </row>
        <row r="292">
          <cell r="B292" t="str">
            <v>m_Specific credit risk adjustments</v>
          </cell>
          <cell r="C292" t="str">
            <v>General provisions eligible as Tier 2 capital for banks using the standardised approach to credit risk.[Country especific_IE]</v>
          </cell>
        </row>
        <row r="293">
          <cell r="B293" t="str">
            <v>m_Substitution of the exposure due to CRM (Outflows)</v>
          </cell>
          <cell r="C293" t="str">
            <v>General provisions related to exposures under the SA approach[Country especific_ES]</v>
          </cell>
        </row>
        <row r="294">
          <cell r="B294" t="str">
            <v>m_Substitution of the exposure due to CRM (Outflows) (CR EQU IRB)</v>
          </cell>
          <cell r="C294" t="str">
            <v>General provisions related to securitised exposures under the IRB approach[Country especific_ES]</v>
          </cell>
        </row>
        <row r="295">
          <cell r="B295" t="str">
            <v>m_Sum of the five largest losses due to operational risk (flow)</v>
          </cell>
          <cell r="C295" t="str">
            <v>Goodwill</v>
          </cell>
        </row>
        <row r="296">
          <cell r="B296" t="str">
            <v>m_Sum of weighted securitisation value used for MKR purposes after CAP</v>
          </cell>
          <cell r="C296" t="str">
            <v>Goodwill and other intangible assets</v>
          </cell>
        </row>
        <row r="297">
          <cell r="B297" t="str">
            <v>m_Sum of weighted securitisation value used for MKR purposes before CAP</v>
          </cell>
          <cell r="C297" t="str">
            <v>Impairment</v>
          </cell>
        </row>
        <row r="298">
          <cell r="B298" t="str">
            <v>m_Surplus(+)/Deficit(-) of own funds</v>
          </cell>
          <cell r="C298" t="str">
            <v>Increases in equity resulting from securitised assets</v>
          </cell>
        </row>
        <row r="299">
          <cell r="B299" t="str">
            <v>m_Threshold applied in data collection - highest</v>
          </cell>
          <cell r="C299" t="str">
            <v>Indirect holdings of equity instruments</v>
          </cell>
        </row>
        <row r="300">
          <cell r="B300" t="str">
            <v>m_Threshold applied in data collection - lowest</v>
          </cell>
          <cell r="C300" t="str">
            <v xml:space="preserve">Indirect holdings of Equity instruments issued. Capital instruments other than Capital, Debt securities issued, Deposits </v>
          </cell>
        </row>
        <row r="301">
          <cell r="B301" t="str">
            <v>m_Threshold for holdings in relevant entities  where an institution does not have a significant investment</v>
          </cell>
          <cell r="C301" t="str">
            <v>Indirect holdings of other entities instruments</v>
          </cell>
        </row>
        <row r="302">
          <cell r="B302" t="str">
            <v>m_Total amount of securitisation exposures originated</v>
          </cell>
          <cell r="C302" t="str">
            <v>Indirect holdings of own instruments</v>
          </cell>
        </row>
        <row r="303">
          <cell r="B303" t="str">
            <v>m_Total amount of securitisation exposures originated (CR SEC SA)</v>
          </cell>
          <cell r="C303" t="str">
            <v>Information about capitalised consolidation difference, section 10a para 6 sentence 9 and 10 of German Banking Act[Country especific_DE]</v>
          </cell>
        </row>
        <row r="304">
          <cell r="B304" t="str">
            <v>m_Total amount of securitisation exposures originated CR SEC IRB)</v>
          </cell>
          <cell r="C304" t="str">
            <v>Instruments in the CTP</v>
          </cell>
        </row>
        <row r="305">
          <cell r="B305" t="str">
            <v>m_Total amount of underlying securitised exposures</v>
          </cell>
          <cell r="C305" t="str">
            <v>Instruments issued by subsidiaries that are given recognition in own funds</v>
          </cell>
        </row>
        <row r="306">
          <cell r="B306" t="str">
            <v>m_Total amount of underlying securitised exposures of every originator</v>
          </cell>
          <cell r="C306" t="str">
            <v>Instruments subject to capital requirements</v>
          </cell>
        </row>
        <row r="307">
          <cell r="B307" t="str">
            <v>m_Total amount of underlying securitised exposures of every originator at origination date</v>
          </cell>
          <cell r="C307" t="str">
            <v>Instruments subject to credit risk</v>
          </cell>
        </row>
        <row r="308">
          <cell r="B308" t="str">
            <v>m_Total amount to be deducted after the applicable percentage</v>
          </cell>
          <cell r="C308" t="str">
            <v>Instruments subject to credit risk excluding instruments subject to securitisation credit risk treatment</v>
          </cell>
        </row>
        <row r="309">
          <cell r="B309" t="str">
            <v>m_Total amount to be deducted prior to applicable percentage</v>
          </cell>
          <cell r="C309" t="str">
            <v>Instruments subject to credit riskand non credit-obligation assets</v>
          </cell>
        </row>
        <row r="310">
          <cell r="B310" t="str">
            <v>m_Total comprehensive income for the year (flow)</v>
          </cell>
          <cell r="C310" t="str">
            <v>Instruments subject to requirements for exposures to a CCP</v>
          </cell>
        </row>
        <row r="311">
          <cell r="B311" t="str">
            <v>m_Total loss due to operational risk (flow)</v>
          </cell>
          <cell r="C311" t="str">
            <v>Instruments subject to securitisation credit risk treatment</v>
          </cell>
        </row>
        <row r="312">
          <cell r="B312" t="str">
            <v>m_Total risk exposure amount</v>
          </cell>
          <cell r="C312" t="str">
            <v>Instruments subject to securitisation credit risk treatment - Revolving securitisations with early amortisation</v>
          </cell>
        </row>
        <row r="313">
          <cell r="B313" t="str">
            <v>m_Total risk exposure amount (MKR SA COM)</v>
          </cell>
          <cell r="C313" t="str">
            <v>Instruments subject to securitisation credit risk treatment except Revolving securitisations with early amortisation</v>
          </cell>
        </row>
        <row r="314">
          <cell r="B314" t="str">
            <v>m_Total risk exposure amount (MKR SA CTP)</v>
          </cell>
          <cell r="C314" t="str">
            <v>Instruments subject to securitisation credit risk treatment except Revolving securitisations with early amortisation - Off-balance sheet items and derivatives</v>
          </cell>
        </row>
        <row r="315">
          <cell r="B315" t="str">
            <v>m_Total risk exposure amount (MKR SA EQU)</v>
          </cell>
          <cell r="C315" t="str">
            <v>Instruments subject to securitisation credit risk treatment except Revolving securitisations with early amortisation - Off-balance sheet items and derivatives securitisations C</v>
          </cell>
        </row>
        <row r="316">
          <cell r="B316" t="str">
            <v>m_Total risk exposure amount (MKR SA FX)</v>
          </cell>
          <cell r="C316" t="str">
            <v>Instruments subject to securitisation credit risk treatment except Revolving securitisations with early amortisation - On-balance sheet items</v>
          </cell>
        </row>
        <row r="317">
          <cell r="B317" t="str">
            <v>m_Total risk exposure amount (MKR SA SEC)</v>
          </cell>
          <cell r="C317" t="str">
            <v>Instruments which can be subject to securitisation credit risk treatment</v>
          </cell>
        </row>
        <row r="318">
          <cell r="B318" t="str">
            <v>m_Total risk exposure amount (MKR SA TDI)</v>
          </cell>
          <cell r="C318" t="str">
            <v>Instruments which can be subject to TDI market risk requirements</v>
          </cell>
        </row>
        <row r="319">
          <cell r="B319" t="str">
            <v>m_Total risk exposure amount contribution to the group</v>
          </cell>
          <cell r="C319" t="str">
            <v>Instruments which can be subject to TDI market risk requirements  excluding instruments which can be subject to securitisation credit risk treatment</v>
          </cell>
        </row>
        <row r="320">
          <cell r="B320" t="str">
            <v>m_Total risk exposure amount, Risk weighted exposure amount</v>
          </cell>
          <cell r="C320" t="str">
            <v>Instruments which can be subject to TDI market risk requirements excluding securitisation instruments</v>
          </cell>
        </row>
        <row r="321">
          <cell r="B321" t="str">
            <v>m_Transferred to initial carrying amount of hedged items (flow)</v>
          </cell>
          <cell r="C321" t="str">
            <v>Instruments which can be subject to TDI market risk requirements other than derivatives</v>
          </cell>
        </row>
        <row r="322">
          <cell r="B322" t="str">
            <v>m_Transferred to profit or loss (flow)</v>
          </cell>
          <cell r="C322" t="str">
            <v>Intangible assets</v>
          </cell>
        </row>
        <row r="323">
          <cell r="B323" t="str">
            <v>m_Transfers among components of Equity (flow)</v>
          </cell>
          <cell r="C323" t="str">
            <v>Intangible assets other than Goodwill</v>
          </cell>
        </row>
        <row r="324">
          <cell r="B324" t="str">
            <v>m_Transfers between allowances (flow)</v>
          </cell>
          <cell r="C324" t="str">
            <v>Interest</v>
          </cell>
        </row>
        <row r="325">
          <cell r="B325" t="str">
            <v>m_Transitional computable amount</v>
          </cell>
          <cell r="C325" t="str">
            <v>Interim dividends</v>
          </cell>
        </row>
        <row r="326">
          <cell r="B326" t="str">
            <v>m_Transitional computable amount - Adjustment to the original deduction</v>
          </cell>
          <cell r="C326" t="str">
            <v>Intragrouptransactions not at arms-length basis; own funds items of the institution kept by other group entities[Country especific_BE]</v>
          </cell>
        </row>
        <row r="327">
          <cell r="B327" t="str">
            <v>m_Transitional computable amount - Adjustment to the original deduction (flow)</v>
          </cell>
          <cell r="C327" t="str">
            <v>Investee</v>
          </cell>
        </row>
        <row r="328">
          <cell r="B328" t="str">
            <v>m_Transitional computable amount (flow)</v>
          </cell>
          <cell r="C328" t="str">
            <v xml:space="preserve">Investments in covered bonds </v>
          </cell>
        </row>
        <row r="329">
          <cell r="B329" t="str">
            <v>m_Transitional residual amount</v>
          </cell>
          <cell r="C329" t="str">
            <v>Investments that are not material holdings or qualifying holdings[Country especific_UK]</v>
          </cell>
        </row>
        <row r="330">
          <cell r="B330" t="str">
            <v>m_Underlying exposure to own equity instruments</v>
          </cell>
          <cell r="C330" t="str">
            <v>IRB excess (+) or shortfall (-) of credit risk adjustments to expected losses</v>
          </cell>
        </row>
        <row r="331">
          <cell r="B331" t="str">
            <v>m_Unrealised gains and losses (flow)</v>
          </cell>
          <cell r="C331" t="str">
            <v>IRB excess of credit risk adjustments to expected losses</v>
          </cell>
        </row>
        <row r="332">
          <cell r="B332" t="str">
            <v>m_Unrealised gains and losses measured at fair value</v>
          </cell>
          <cell r="C332" t="str">
            <v>IRB shortfall of credit risk adjustments to expected losses</v>
          </cell>
        </row>
        <row r="333">
          <cell r="B333" t="str">
            <v>m_Unrecognised actuarial gains</v>
          </cell>
          <cell r="C333" t="str">
            <v>Large exposure overshootings[Country especific_HU]</v>
          </cell>
        </row>
        <row r="334">
          <cell r="B334" t="str">
            <v>m_Unrecognised actuarial losses</v>
          </cell>
          <cell r="C334" t="str">
            <v>Lending related to trade finance operations</v>
          </cell>
        </row>
        <row r="335">
          <cell r="B335" t="str">
            <v>m_Unrecognised past service cost</v>
          </cell>
          <cell r="C335" t="str">
            <v>Lending related to trade finance operations_under official export credit insurance scheme</v>
          </cell>
        </row>
        <row r="336">
          <cell r="B336" t="str">
            <v>m_Unsettled transactions at settlement price</v>
          </cell>
          <cell r="C336" t="str">
            <v xml:space="preserve">Lending to central governmnents </v>
          </cell>
        </row>
        <row r="337">
          <cell r="B337" t="str">
            <v>m_Unused amounts reversed during the period (flow)</v>
          </cell>
          <cell r="C337" t="str">
            <v>Lending to central governmnents and Central Banks</v>
          </cell>
        </row>
        <row r="338">
          <cell r="B338" t="str">
            <v>m_Valuation gains and losses taken to equity (flow)</v>
          </cell>
          <cell r="C338" t="str">
            <v>lending to financial corporate</v>
          </cell>
        </row>
        <row r="339">
          <cell r="B339" t="str">
            <v>m_Value adjustments and provision associated with the original exposure</v>
          </cell>
          <cell r="C339" t="str">
            <v>Lending to institutions</v>
          </cell>
        </row>
        <row r="340">
          <cell r="B340" t="str">
            <v>m_Value adjustments and provision associated with the original exposure (CR SA)</v>
          </cell>
          <cell r="C340" t="str">
            <v>Lending to MDBs</v>
          </cell>
        </row>
        <row r="341">
          <cell r="B341" t="str">
            <v>m_Value adjustments and provision associated with the original exposure (CR SEC SA)</v>
          </cell>
          <cell r="C341" t="str">
            <v>lending to non financial corporate</v>
          </cell>
        </row>
        <row r="342">
          <cell r="B342" t="str">
            <v>m_Value adjustments and provisions (CR SEC Details)</v>
          </cell>
          <cell r="C342" t="str">
            <v>lending to non financial corporate_other than SME</v>
          </cell>
        </row>
        <row r="343">
          <cell r="B343" t="str">
            <v>m_Value adjustments due to the requirements for prudent valuation</v>
          </cell>
          <cell r="C343" t="str">
            <v>lending to non financial corporate_SME</v>
          </cell>
        </row>
        <row r="344">
          <cell r="B344" t="str">
            <v>m_Value adjustments recorded directly to the income statement (flow)</v>
          </cell>
          <cell r="C344" t="str">
            <v>Lending to PSEs</v>
          </cell>
        </row>
        <row r="345">
          <cell r="B345" t="str">
            <v>m_Value used for FX risk purposes</v>
          </cell>
          <cell r="C345" t="str">
            <v>Lending to PSEs_guaranteed by central government</v>
          </cell>
        </row>
        <row r="346">
          <cell r="B346" t="str">
            <v>m_Value used for MKR purpose, gross (MKR SA COM)</v>
          </cell>
          <cell r="C346" t="str">
            <v>Lending to PSEs_treated as a sovereign</v>
          </cell>
        </row>
        <row r="347">
          <cell r="B347" t="str">
            <v>m_Value used for MKR purpose, gross (MKR SA CTP)</v>
          </cell>
          <cell r="C347" t="str">
            <v>Lending to PSEs_ NOT treated as a sovereign</v>
          </cell>
        </row>
        <row r="348">
          <cell r="B348" t="str">
            <v>m_Value used for MKR purpose, gross (MKR SA EQU)</v>
          </cell>
          <cell r="C348" t="str">
            <v>Lending to regional governments and local authorities treated as sovereigns</v>
          </cell>
        </row>
        <row r="349">
          <cell r="B349" t="str">
            <v>m_Value used for MKR purpose, gross (MKR SA FX)</v>
          </cell>
          <cell r="C349" t="str">
            <v>Lending to regional governments, MDB, international organisations and PSE not trated as sovereigns;  of which</v>
          </cell>
        </row>
        <row r="350">
          <cell r="B350" t="str">
            <v>m_Value used for MKR purpose, gross (MKR SA SEC)</v>
          </cell>
          <cell r="C350" t="str">
            <v>Liabilities other than Derivatives, Deposits, Debt securities issued, Other financial liabilities</v>
          </cell>
        </row>
        <row r="351">
          <cell r="B351" t="str">
            <v>m_Value used for MKR purpose, gross (MKR SA TDI)</v>
          </cell>
          <cell r="C351" t="str">
            <v>Liabilities other than Derivatives, Short positions, Deposits, Debt securities issued, Other financial liabilities, Fair value changes of the hedged items in portfolio hedge of interest rate risk, Provisions, Tax liabilities, Share capital repayable on de</v>
          </cell>
        </row>
        <row r="352">
          <cell r="B352" t="str">
            <v>m_Value used for MKR purpose, net (MKR SA COM)</v>
          </cell>
          <cell r="C352" t="str">
            <v>Liabilities other than Short positions, Deposits, Debt securities issued, Other financial liabilities</v>
          </cell>
        </row>
        <row r="353">
          <cell r="B353" t="str">
            <v>m_Value used for MKR purpose, net (MKR SA CTP)</v>
          </cell>
          <cell r="C353" t="str">
            <v>Loan commitments given</v>
          </cell>
        </row>
        <row r="354">
          <cell r="B354" t="str">
            <v>m_Value used for MKR purpose, net (MKR SA EQU)</v>
          </cell>
          <cell r="C354" t="str">
            <v>Loan Commitments given, Other Commitments given</v>
          </cell>
        </row>
        <row r="355">
          <cell r="B355" t="str">
            <v>m_Value used for MKR purpose, net (MKR SA FX)</v>
          </cell>
          <cell r="C355" t="str">
            <v>Loan commitments received</v>
          </cell>
        </row>
        <row r="356">
          <cell r="B356" t="str">
            <v>m_Value used for MKR purpose, net (MKR SA SEC)</v>
          </cell>
          <cell r="C356" t="str">
            <v>Loan commitments received, Financial guarantees received, Other commitments received</v>
          </cell>
        </row>
        <row r="357">
          <cell r="B357" t="str">
            <v>m_Value used for MKR purpose, net (MKR SA TDI)</v>
          </cell>
          <cell r="C357" t="str">
            <v>Loans and advances</v>
          </cell>
        </row>
        <row r="358">
          <cell r="B358" t="str">
            <v>m_Value used for MKR purpose, net, weighted after cap (MKR SA CTP)</v>
          </cell>
          <cell r="C358" t="str">
            <v>Loans and advances. Advances that are not loans</v>
          </cell>
        </row>
        <row r="359">
          <cell r="B359" t="str">
            <v>m_Value used for MKR purpose, net, weighted after cap (MKR SA SEC)</v>
          </cell>
          <cell r="C359" t="str">
            <v>Loans and advances. On demand [call] and short notice [current account]</v>
          </cell>
        </row>
        <row r="360">
          <cell r="B360" t="str">
            <v>m_Value used for MKR purpose, net, weighted before cap (MKR SA CTP)</v>
          </cell>
          <cell r="C360" t="str">
            <v>Loans and advances. Term loans. Finance leases</v>
          </cell>
        </row>
        <row r="361">
          <cell r="B361" t="str">
            <v>m_Value used for MKR purpose, net, weighted before cap (MKR SA SEC)</v>
          </cell>
          <cell r="C361" t="str">
            <v>Loans and advances. Term loans. Other than Trade receivables, Finance leases, Reverse repurchase loans</v>
          </cell>
        </row>
        <row r="362">
          <cell r="B362" t="str">
            <v>m_Value used for MKR purpose, subject to capital charge (MKR SA COM)</v>
          </cell>
          <cell r="C362" t="str">
            <v>Loans and advances. Term loans. Reverse repurchase loans</v>
          </cell>
        </row>
        <row r="363">
          <cell r="B363" t="str">
            <v>m_Value used for MKR purpose, subject to capital charge (MKR SA EQU)</v>
          </cell>
          <cell r="C363" t="str">
            <v>Loans and advances. Term loans.Trade receivables</v>
          </cell>
        </row>
        <row r="364">
          <cell r="B364" t="str">
            <v>m_Value used for MKR purpose, subject to capital charge (MKR SA FX)</v>
          </cell>
          <cell r="C364" t="str">
            <v>Loans and commitments to principal shareholders and managers[Country especific_FR]</v>
          </cell>
        </row>
        <row r="365">
          <cell r="B365" t="str">
            <v>m_Value used for MKR purpose, subject to capital charge (MKR SA TDI)</v>
          </cell>
          <cell r="C365" t="str">
            <v>Loss events</v>
          </cell>
        </row>
        <row r="366">
          <cell r="B366" t="str">
            <v>m_Value used for MKR purpose, to be deducted from own funds (MKR SA CTP)</v>
          </cell>
          <cell r="C366" t="str">
            <v>Losses</v>
          </cell>
        </row>
        <row r="367">
          <cell r="B367" t="str">
            <v>m_Value used for MKR purpose, to be deducted from own funds (MKR SA SEC)</v>
          </cell>
          <cell r="C367" t="str">
            <v>Losses other comprehensive income</v>
          </cell>
        </row>
        <row r="368">
          <cell r="B368" t="str">
            <v>m_Value used for MKR purposes</v>
          </cell>
          <cell r="C368" t="str">
            <v>Main categories that generate fixed overheads</v>
          </cell>
        </row>
        <row r="369">
          <cell r="B369" t="str">
            <v>m_Waived amount</v>
          </cell>
          <cell r="C369" t="str">
            <v>Main categories that generate operational risk under AMA</v>
          </cell>
        </row>
        <row r="370">
          <cell r="B370" t="str">
            <v>m_Weighted CTP value used for MKR purposes after CAP</v>
          </cell>
          <cell r="C370" t="str">
            <v>Main categories that generate operational risk under BIA, ASA and TSA</v>
          </cell>
        </row>
        <row r="371">
          <cell r="B371" t="str">
            <v>m_Weighted CTP value used for MKR purposes before CAP</v>
          </cell>
          <cell r="C371" t="str">
            <v>Main categories that generate operational risk under BIA, ASA, TSA and AMA</v>
          </cell>
        </row>
        <row r="372">
          <cell r="B372" t="str">
            <v>m_Weighted securitisation value used for MKR purposes after CAP</v>
          </cell>
          <cell r="C372" t="str">
            <v>Main category</v>
          </cell>
        </row>
        <row r="373">
          <cell r="B373" t="str">
            <v>m_Weighted securitisation value used for MKR purposes before CAP</v>
          </cell>
          <cell r="C373" t="str">
            <v>Material losses</v>
          </cell>
        </row>
        <row r="374">
          <cell r="B374" t="str">
            <v>m_Write-offs for defaults observed during the period (flow)</v>
          </cell>
          <cell r="C374" t="str">
            <v>Memorandum item: Own funds relevant to determine the excess on limits for qualified participating interest in non financial institutions[Country especific_PT]</v>
          </cell>
        </row>
        <row r="375">
          <cell r="B375" t="str">
            <v>Net positions long</v>
          </cell>
          <cell r="C375" t="str">
            <v>Memorandum item: Own funds relevant to determine the excess on limits for tangible fixed assets (real estate) hold in repayment of credit granted by the institution[Country especific_PT]</v>
          </cell>
        </row>
        <row r="376">
          <cell r="B376" t="str">
            <v>Net positions short</v>
          </cell>
          <cell r="C376" t="str">
            <v>Minority interests computable according to CRD which are not eligible according to CRR</v>
          </cell>
        </row>
        <row r="377">
          <cell r="B377" t="str">
            <v>p_Applicable factor</v>
          </cell>
          <cell r="C377" t="str">
            <v>Mortgage</v>
          </cell>
        </row>
        <row r="378">
          <cell r="B378" t="str">
            <v>p_Applicable limit for institutions</v>
          </cell>
          <cell r="C378" t="str">
            <v>Negative goodwill</v>
          </cell>
        </row>
        <row r="379">
          <cell r="B379" t="str">
            <v>p_Average risk weight</v>
          </cell>
          <cell r="C379" t="str">
            <v>Non credit-obligation assets</v>
          </cell>
        </row>
        <row r="380">
          <cell r="B380" t="str">
            <v>p_Capital buffer</v>
          </cell>
          <cell r="C380" t="str">
            <v>Non-ABCP programmes</v>
          </cell>
        </row>
        <row r="381">
          <cell r="B381" t="str">
            <v>p_Capital ratio</v>
          </cell>
          <cell r="C381" t="str">
            <v>Non-collateralized</v>
          </cell>
        </row>
        <row r="382">
          <cell r="B382" t="str">
            <v>p_Conversion factor applied to revolving securitisation</v>
          </cell>
          <cell r="C382" t="str">
            <v>Non-material losses</v>
          </cell>
        </row>
        <row r="383">
          <cell r="B383" t="str">
            <v>p_ELGD</v>
          </cell>
          <cell r="C383" t="str">
            <v>Non-trading book exposures</v>
          </cell>
        </row>
        <row r="384">
          <cell r="B384" t="str">
            <v>p_Exposure weighted average LGD</v>
          </cell>
          <cell r="C384" t="str">
            <v>Not applicable</v>
          </cell>
        </row>
        <row r="385">
          <cell r="B385" t="str">
            <v>p_LGD</v>
          </cell>
          <cell r="C385" t="str">
            <v>N-th to default credit derivatives</v>
          </cell>
        </row>
        <row r="386">
          <cell r="B386" t="str">
            <v>p_Own funds requirements before securitisation (Kirb)</v>
          </cell>
          <cell r="C386" t="str">
            <v>Nth to default credit derivatives which can be subject to TDI market risk requirements</v>
          </cell>
        </row>
        <row r="387">
          <cell r="B387" t="str">
            <v>p_PD assigned to the obligor grade or pool</v>
          </cell>
          <cell r="C387" t="str">
            <v>of which hidden reserves[Country especific_AT]</v>
          </cell>
        </row>
        <row r="388">
          <cell r="B388" t="str">
            <v xml:space="preserve">p_Percentage for calculating the limit for grandfathering of instruments not consituting State aid </v>
          </cell>
          <cell r="C388" t="str">
            <v>of which participationcapital with obligation of subsequent paymant of dividends[Country especific_AT]</v>
          </cell>
        </row>
        <row r="389">
          <cell r="B389" t="str">
            <v>p_Percentage for calculating transitional adjustments</v>
          </cell>
          <cell r="C389" t="str">
            <v>of which: Amount of own funds which is used for definition of LEs according to § 27 BWG[Country especific_AT]</v>
          </cell>
        </row>
        <row r="390">
          <cell r="B390" t="str">
            <v>p_Percentage for calculating transitional adjustments limits</v>
          </cell>
          <cell r="C390" t="str">
            <v>Of which: Effect of the transitory increase of limits for Additional Own Funds[Country especific]</v>
          </cell>
        </row>
        <row r="391">
          <cell r="B391" t="str">
            <v>p_Percentage for calculating transitional adjustments limits to AT1</v>
          </cell>
          <cell r="C391" t="str">
            <v>Of which: Effect of the transitory increase of limits for Additional Own Funds[Country especific_ES]</v>
          </cell>
        </row>
        <row r="392">
          <cell r="B392" t="str">
            <v>p_Percentage for calculating transitional adjustments limits to CET1</v>
          </cell>
          <cell r="C392" t="str">
            <v>Of which: Excess of drawings over profits for partnerships, LLPs and sole traders[Country especific_UK]</v>
          </cell>
        </row>
        <row r="393">
          <cell r="B393" t="str">
            <v>p_Percentage for calculating transitional adjustments limits to CET1 10% and 15% thresholds</v>
          </cell>
          <cell r="C393" t="str">
            <v>Of which: Excess trading book position[Country especific_UK]</v>
          </cell>
        </row>
        <row r="394">
          <cell r="B394" t="str">
            <v>p_Percentage for calculating transitional adjustments limits to T2</v>
          </cell>
          <cell r="C394" t="str">
            <v>of which: Gross amount of Fondos de la Obra Social of savings banks and cooperative banks that are not eligible any more[Country especific_ES]</v>
          </cell>
        </row>
        <row r="395">
          <cell r="B395" t="str">
            <v>p_Percentage of participation of the reporting institution in the securitisation</v>
          </cell>
          <cell r="C395" t="str">
            <v>Of which: Other and country specific value adjustments and provisions included in the calculation of the IRB provision excess (+) / shortfall [Country especific]</v>
          </cell>
        </row>
        <row r="396">
          <cell r="B396" t="str">
            <v>p_Percentage of retention of securitisations at reporting date</v>
          </cell>
          <cell r="C396" t="str">
            <v>of which: RWA of those assets that are used as the basis for the computation of general provision in SA[Country especific_ES]</v>
          </cell>
        </row>
        <row r="397">
          <cell r="B397" t="str">
            <v>p_Share of eligible capital</v>
          </cell>
          <cell r="C397" t="str">
            <v>of which: Value of fund assets according to § 3 par. 4 BWG[Country especific_AT]</v>
          </cell>
        </row>
        <row r="398">
          <cell r="B398" t="str">
            <v>p_Share of equity interest</v>
          </cell>
          <cell r="C398" t="str">
            <v>Other off-balance sheet items</v>
          </cell>
        </row>
        <row r="399">
          <cell r="B399" t="str">
            <v>p_Share of ownership instruments</v>
          </cell>
          <cell r="C399" t="str">
            <v>Off balance sheet exposures subject to credit risk excluding instruments subject to securitisation credit risk treatment</v>
          </cell>
        </row>
        <row r="400">
          <cell r="B400" t="str">
            <v>p_Share of voting rights</v>
          </cell>
          <cell r="C400" t="str">
            <v>Off balance sheet instruments</v>
          </cell>
        </row>
        <row r="401">
          <cell r="B401" t="str">
            <v>p_SVaR Multiplication factor</v>
          </cell>
          <cell r="C401" t="str">
            <v>Off balance sheet instruments. 0%CCF in the RSA</v>
          </cell>
        </row>
        <row r="402">
          <cell r="B402" t="str">
            <v>p_VaR Multiplication factor</v>
          </cell>
          <cell r="C402" t="str">
            <v>Off balance sheet instruments. 100%CCF in the RSA</v>
          </cell>
        </row>
        <row r="403">
          <cell r="B403" t="str">
            <v>q[AP]_Approach used for the securitised exposures</v>
          </cell>
          <cell r="C403" t="str">
            <v>Off balance sheet instruments. 20%CCF in the RSA</v>
          </cell>
        </row>
        <row r="404">
          <cell r="B404" t="str">
            <v>q[BT]_Group or individual connected client</v>
          </cell>
          <cell r="C404" t="str">
            <v>Off balance sheet instruments. 50%CCF in the RSA</v>
          </cell>
        </row>
        <row r="405">
          <cell r="B405" t="str">
            <v>q[BT]_Transaction where there is an exposure to underlying assets</v>
          </cell>
          <cell r="C405" t="str">
            <v>Off balance sheet instruments. UCC. Credit cards</v>
          </cell>
        </row>
        <row r="406">
          <cell r="B406" t="str">
            <v>q[CG]_Accounting treatment of the securitisation</v>
          </cell>
          <cell r="C406" t="str">
            <v>Off balance sheet instruments. UCC. Non credit cards</v>
          </cell>
        </row>
        <row r="407">
          <cell r="B407" t="str">
            <v>q[CT]_Sector of the counterparty</v>
          </cell>
          <cell r="C407" t="str">
            <v>Off-balance sheet items: of which</v>
          </cell>
        </row>
        <row r="408">
          <cell r="B408" t="str">
            <v>q[GA]_Country of origin of the ultimate underlying of the transaction</v>
          </cell>
          <cell r="C408" t="str">
            <v>Off-balance sheet exposures subject to credit risk</v>
          </cell>
        </row>
        <row r="409">
          <cell r="B409" t="str">
            <v>q[GA]_Jurisdiction of incorporation</v>
          </cell>
          <cell r="C409" t="str">
            <v>Off-balance sheet exposures subject to credit risk, Loan commitments received, Financial guarantees received, Other commitments received</v>
          </cell>
        </row>
        <row r="410">
          <cell r="B410" t="str">
            <v>q[GA]_Residence of entities within the scope of consolidation</v>
          </cell>
          <cell r="C410" t="str">
            <v>On and off-balance sheet exposures subject to credit risk excluding instruments subject to securitisation credit risk treatment</v>
          </cell>
        </row>
        <row r="411">
          <cell r="B411" t="str">
            <v>q[GA]_Residence of the obligor</v>
          </cell>
          <cell r="C411" t="str">
            <v>On balance sheet exposures subject to credit risk excluding instruments subject to securitisation credit risk treatment</v>
          </cell>
        </row>
        <row r="412">
          <cell r="B412" t="str">
            <v>q[NAC]_Sector</v>
          </cell>
          <cell r="C412" t="str">
            <v>On balance sheet instruments</v>
          </cell>
        </row>
        <row r="413">
          <cell r="B413" t="str">
            <v>q[NACE]_Sector of the counterparty</v>
          </cell>
          <cell r="C413" t="str">
            <v>Operational losses</v>
          </cell>
        </row>
        <row r="414">
          <cell r="B414" t="str">
            <v>q[RP]_Group structure</v>
          </cell>
          <cell r="C414" t="str">
            <v>Options  which can be subject to EQU market risk requirements</v>
          </cell>
        </row>
        <row r="415">
          <cell r="B415" t="str">
            <v>q[RP]_Related parties/Relationships</v>
          </cell>
          <cell r="C415" t="str">
            <v>Options  which can be subject to TDI market risk requirements</v>
          </cell>
        </row>
        <row r="416">
          <cell r="B416" t="str">
            <v>q[RSP]_Role in the securitisation process</v>
          </cell>
          <cell r="C416" t="str">
            <v>Options which can be subject to COM market risk requirements</v>
          </cell>
        </row>
        <row r="417">
          <cell r="B417" t="str">
            <v>q[RTT]_Type of risk transfer</v>
          </cell>
          <cell r="C417" t="str">
            <v>OTC Derivative instruments, Securities financing transactions</v>
          </cell>
        </row>
        <row r="418">
          <cell r="B418" t="str">
            <v>q[UES]_Type of underlying</v>
          </cell>
          <cell r="C418" t="str">
            <v>OTC-Derivatives excluding Contractual Cross Product Netting</v>
          </cell>
        </row>
        <row r="419">
          <cell r="B419" t="str">
            <v>q[UES]_Type of underlying (Securitisation/Re-securitisation)</v>
          </cell>
          <cell r="C419" t="str">
            <v>OTC-Securities financing transactions  excluding Contractual Cross Product Netting</v>
          </cell>
        </row>
        <row r="420">
          <cell r="B420" t="str">
            <v>s_Accounting consolidation</v>
          </cell>
          <cell r="C420" t="str">
            <v>Other (country specific Original Own Funds)[Country especific]</v>
          </cell>
        </row>
        <row r="421">
          <cell r="B421" t="str">
            <v>s_Accounting standard</v>
          </cell>
          <cell r="C421" t="str">
            <v>Other (ES ded)[Country especific_ES]</v>
          </cell>
        </row>
        <row r="422">
          <cell r="B422" t="str">
            <v>s_Code of the originator of the securitisation</v>
          </cell>
          <cell r="C422" t="str">
            <v>Other (ES)[Country especific_ES]</v>
          </cell>
        </row>
        <row r="423">
          <cell r="B423" t="str">
            <v>s_Compliance with the retention requirement</v>
          </cell>
          <cell r="C423" t="str">
            <v>Other [country specific deductions to Original Own Funds][Country especific]</v>
          </cell>
        </row>
        <row r="424">
          <cell r="B424" t="str">
            <v>s_Derivative treatment</v>
          </cell>
          <cell r="C424" t="str">
            <v>Other adjustments made to minority interests transferred to additional own funds[Country especific_ES]</v>
          </cell>
        </row>
        <row r="425">
          <cell r="B425" t="str">
            <v>s_Group or individual</v>
          </cell>
          <cell r="C425" t="str">
            <v>Other adjustments to minority interests transferred to core additional own funds[Country especific_ES]</v>
          </cell>
        </row>
        <row r="426">
          <cell r="B426" t="str">
            <v>s_Institution business model</v>
          </cell>
          <cell r="C426" t="str">
            <v>Other adjustments to valuation differences affecting the eligible reserves transferred to core additional own funds[Country especific]</v>
          </cell>
        </row>
        <row r="427">
          <cell r="B427" t="str">
            <v>s_Institution company structure</v>
          </cell>
          <cell r="C427" t="str">
            <v>Other and transitional risk exposures</v>
          </cell>
        </row>
        <row r="428">
          <cell r="B428" t="str">
            <v>s_Internal code of the securitisation</v>
          </cell>
          <cell r="C428" t="str">
            <v>Other assets  belonging to the banking book</v>
          </cell>
        </row>
        <row r="429">
          <cell r="B429" t="str">
            <v>s_Name of counterparty</v>
          </cell>
          <cell r="C429" t="str">
            <v>Other assets and liabilities which can be subject to EQU market risk requirements</v>
          </cell>
        </row>
        <row r="430">
          <cell r="B430" t="str">
            <v>s_Name of entity</v>
          </cell>
          <cell r="C430" t="str">
            <v>Other Commitments given</v>
          </cell>
        </row>
        <row r="431">
          <cell r="B431" t="str">
            <v>s_Name of Holding entity</v>
          </cell>
          <cell r="C431" t="str">
            <v xml:space="preserve">Other Commitments Received </v>
          </cell>
        </row>
        <row r="432">
          <cell r="B432" t="str">
            <v>s_Name of Investee</v>
          </cell>
          <cell r="C432" t="str">
            <v>Other country specific deductions from Original and Additional Own Funds[Country especific_CY]</v>
          </cell>
        </row>
        <row r="433">
          <cell r="B433" t="str">
            <v>s_Prudential consolidation</v>
          </cell>
          <cell r="C433" t="str">
            <v>Other financial liabilities</v>
          </cell>
        </row>
        <row r="434">
          <cell r="B434" t="str">
            <v>s_Reporting calculation method</v>
          </cell>
          <cell r="C434" t="str">
            <v>Other items [Country especific]</v>
          </cell>
        </row>
        <row r="435">
          <cell r="B435" t="str">
            <v>s_Reporting level</v>
          </cell>
          <cell r="C435" t="str">
            <v>Other operating</v>
          </cell>
        </row>
        <row r="436">
          <cell r="B436" t="str">
            <v xml:space="preserve">s_Scope of data (levels of consolidation code) </v>
          </cell>
          <cell r="C436" t="str">
            <v>Other operating. Generated by tangible assets. Changes in fair value</v>
          </cell>
        </row>
        <row r="437">
          <cell r="B437" t="str">
            <v>s_Solvency treatment of the securitisation</v>
          </cell>
          <cell r="C437" t="str">
            <v xml:space="preserve">Other operating. Generated by tangible assets. Other than changes in fair value  </v>
          </cell>
        </row>
        <row r="438">
          <cell r="B438" t="str">
            <v>s_Type of connection</v>
          </cell>
          <cell r="C438" t="str">
            <v xml:space="preserve">Other operating. Other than generated by tangible assets  </v>
          </cell>
        </row>
        <row r="439">
          <cell r="B439" t="str">
            <v>s_Type of retention applied</v>
          </cell>
          <cell r="C439" t="str">
            <v>Other reserves</v>
          </cell>
        </row>
        <row r="440">
          <cell r="B440" t="str">
            <v>Total own funds requirements for specific risk</v>
          </cell>
          <cell r="C440" t="str">
            <v>Other Reserves. Other than Reserves or accumulated losses of investments in subsidaries, joint ventures and associates</v>
          </cell>
        </row>
        <row r="441">
          <cell r="C441" t="str">
            <v>Other Reserves. Reserves or accumulated losses of investments in subsidaries, joint ventures and associates</v>
          </cell>
        </row>
        <row r="442">
          <cell r="C442" t="str">
            <v>Other valuation differences affecting the eligible reserves[Country especific]</v>
          </cell>
        </row>
        <row r="443">
          <cell r="C443" t="str">
            <v>Own debt instruments issued</v>
          </cell>
        </row>
        <row r="444">
          <cell r="C444" t="str">
            <v>Own equity instruments issued</v>
          </cell>
        </row>
        <row r="445">
          <cell r="C445" t="str">
            <v>Own equity instruments issued and indirect holdings of own instruments</v>
          </cell>
        </row>
        <row r="446">
          <cell r="C446" t="str">
            <v>Own equity instruments issued, indirect holdings of own instruments, synthetic holdings of own instruments</v>
          </cell>
        </row>
        <row r="447">
          <cell r="C447" t="str">
            <v>Own equity instruments issued, Own debt instruments issued</v>
          </cell>
        </row>
        <row r="448">
          <cell r="C448" t="str">
            <v>Own equity instruments issued, Own debt instruments issued, indirect holdings of own instruments, synthetic holdings of own instruments</v>
          </cell>
        </row>
        <row r="449">
          <cell r="C449" t="str">
            <v>Own funds Items</v>
          </cell>
        </row>
        <row r="450">
          <cell r="C450" t="str">
            <v>Possible losses; (-) minority interest; prudential filters not listed above[Country especific_BE]</v>
          </cell>
        </row>
        <row r="451">
          <cell r="C451" t="str">
            <v>Prepayments and accrued income</v>
          </cell>
        </row>
        <row r="452">
          <cell r="C452" t="str">
            <v>Profit or loss</v>
          </cell>
        </row>
        <row r="453">
          <cell r="C453" t="str">
            <v>Profit or loss before tax from continuing operations</v>
          </cell>
        </row>
        <row r="454">
          <cell r="C454" t="str">
            <v xml:space="preserve">Profit or loss before tax from discontinued operations </v>
          </cell>
        </row>
        <row r="455">
          <cell r="C455" t="str">
            <v>Profit or loss before tax from extraordinary operations</v>
          </cell>
        </row>
        <row r="456">
          <cell r="C456" t="str">
            <v>Profit or loss from continuing operations</v>
          </cell>
        </row>
        <row r="457">
          <cell r="C457" t="str">
            <v xml:space="preserve">Profit or loss from discontinued operations  </v>
          </cell>
        </row>
        <row r="458">
          <cell r="C458" t="str">
            <v>Profit or loss from extraordinary operations</v>
          </cell>
        </row>
        <row r="459">
          <cell r="C459" t="str">
            <v>Profit or loss other comprehensive income</v>
          </cell>
        </row>
        <row r="460">
          <cell r="C460" t="str">
            <v>Profit or loss, Profit or loss other comprehensive income</v>
          </cell>
        </row>
        <row r="461">
          <cell r="C461" t="str">
            <v>Provisions</v>
          </cell>
        </row>
        <row r="462">
          <cell r="C462" t="str">
            <v>Provisions. Employee benefits</v>
          </cell>
        </row>
        <row r="463">
          <cell r="C463" t="str">
            <v>Provisions. Off-balance sheet items subject to credit risk</v>
          </cell>
        </row>
        <row r="464">
          <cell r="C464" t="str">
            <v>Provisions. Other employee benefits</v>
          </cell>
        </row>
        <row r="465">
          <cell r="C465" t="str">
            <v>Provisions. Other than Employee benefits, Restructuring, Pending legal issues and tax litigation, Off-balance sheet items subject to credit risk</v>
          </cell>
        </row>
        <row r="466">
          <cell r="C466" t="str">
            <v>Provisions. Other than Off-balance sheet items subject to credit risk</v>
          </cell>
        </row>
        <row r="467">
          <cell r="C467" t="str">
            <v>Provisions. Pending legal issues and tax litigation</v>
          </cell>
        </row>
        <row r="468">
          <cell r="C468" t="str">
            <v>Provisions. Pensions and other post retirement benefit obligations</v>
          </cell>
        </row>
        <row r="469">
          <cell r="C469" t="str">
            <v>Provisions. Restructuring</v>
          </cell>
        </row>
        <row r="470">
          <cell r="C470" t="str">
            <v>Real estate. Commercial</v>
          </cell>
        </row>
        <row r="471">
          <cell r="C471" t="str">
            <v>Reciprocal cross-holdings[Country especific_UK]</v>
          </cell>
        </row>
        <row r="472">
          <cell r="C472" t="str">
            <v>Regulatory adjustments. CET1</v>
          </cell>
        </row>
        <row r="473">
          <cell r="C473" t="str">
            <v>Regulatory adjustments. T1</v>
          </cell>
        </row>
        <row r="474">
          <cell r="C474" t="str">
            <v>Regulatory adjustments. Tier1- fully phased-in definition</v>
          </cell>
        </row>
        <row r="475">
          <cell r="C475" t="str">
            <v>Regulatory adjustments. T1. Regardgin own credit risk</v>
          </cell>
        </row>
        <row r="476">
          <cell r="C476" t="str">
            <v>Regulatory adjustments. T1. Regarding provisions</v>
          </cell>
        </row>
        <row r="477">
          <cell r="C477" t="str">
            <v>Regulatory adjustments. T1 transitional definition</v>
          </cell>
        </row>
        <row r="478">
          <cell r="C478" t="str">
            <v>Regulatory adjustments. Total capital</v>
          </cell>
        </row>
        <row r="479">
          <cell r="C479" t="str">
            <v>Relevant amounts for calculating the limits referred to in Article 452</v>
          </cell>
        </row>
        <row r="480">
          <cell r="C480" t="str">
            <v>Relevant indicator OPR</v>
          </cell>
        </row>
        <row r="481">
          <cell r="C481" t="str">
            <v>Relevant indicator OPR, Loan and advances</v>
          </cell>
        </row>
        <row r="482">
          <cell r="C482" t="str">
            <v>Re-Securitisation D</v>
          </cell>
        </row>
        <row r="483">
          <cell r="C483" t="str">
            <v>Re-Securitisation E</v>
          </cell>
        </row>
        <row r="484">
          <cell r="C484" t="str">
            <v>Reserves other than Share premium, Accumulated other comprehensive income, Retained earnings</v>
          </cell>
        </row>
        <row r="485">
          <cell r="C485" t="str">
            <v>retail exposures</v>
          </cell>
        </row>
        <row r="486">
          <cell r="C486" t="str">
            <v>retail exposures_Others</v>
          </cell>
        </row>
        <row r="487">
          <cell r="C487" t="str">
            <v>retail exposures_QRRE</v>
          </cell>
        </row>
        <row r="488">
          <cell r="C488" t="str">
            <v>retail exposures_SME</v>
          </cell>
        </row>
        <row r="489">
          <cell r="C489" t="str">
            <v>Retained earnings</v>
          </cell>
        </row>
        <row r="490">
          <cell r="C490" t="str">
            <v>Retained earnings, Revaluation reserves, Fair value reserves, Other reserves, First consolidation differences</v>
          </cell>
        </row>
        <row r="491">
          <cell r="C491" t="str">
            <v>Revaluation reserves</v>
          </cell>
        </row>
        <row r="492">
          <cell r="C492" t="str">
            <v>Revaluation reserves. Debt securities</v>
          </cell>
        </row>
        <row r="493">
          <cell r="C493" t="str">
            <v>Revaluation reserves. Equity instruments</v>
          </cell>
        </row>
        <row r="494">
          <cell r="C494" t="str">
            <v>Revaluation reserves. Other than Tangible assets, Equity instruments, Debt securities</v>
          </cell>
        </row>
        <row r="495">
          <cell r="C495" t="str">
            <v>Revaluation reserves. Tangible assets</v>
          </cell>
        </row>
        <row r="496">
          <cell r="C496" t="str">
            <v>Revolving securitisations with early amortisation</v>
          </cell>
        </row>
        <row r="497">
          <cell r="C497" t="str">
            <v>Right to reimbursement of the expediture required to settled a defined benefit obligation</v>
          </cell>
        </row>
        <row r="498">
          <cell r="C498" t="str">
            <v>RW_ &gt; 0 and ≤ 12%</v>
          </cell>
        </row>
        <row r="499">
          <cell r="C499" t="str">
            <v>RW_= 0%</v>
          </cell>
        </row>
        <row r="500">
          <cell r="C500" t="str">
            <v>RW_&gt; 100 and ≤ 425%</v>
          </cell>
        </row>
        <row r="501">
          <cell r="C501" t="str">
            <v>RW_&gt; 12 and ≤ 20%</v>
          </cell>
        </row>
        <row r="502">
          <cell r="C502" t="str">
            <v>RW_&gt; 20 and ≤ 50%</v>
          </cell>
        </row>
        <row r="503">
          <cell r="C503" t="str">
            <v>RW_&gt; 425 and ≤ 1250%</v>
          </cell>
        </row>
        <row r="504">
          <cell r="C504" t="str">
            <v>RW_&gt; 50 and ≤ 75%</v>
          </cell>
        </row>
        <row r="505">
          <cell r="C505" t="str">
            <v>RW_&gt; 75 and ≤ 100%</v>
          </cell>
        </row>
        <row r="506">
          <cell r="C506" t="str">
            <v>RW_Defaulted exposures</v>
          </cell>
        </row>
        <row r="507">
          <cell r="C507" t="str">
            <v>Savings banks and cooperatives Funds ("Obra Social")[Country especific_ES]</v>
          </cell>
        </row>
        <row r="508">
          <cell r="C508" t="str">
            <v>Schemes subject to look-through</v>
          </cell>
        </row>
        <row r="509">
          <cell r="C509" t="str">
            <v>Securities financing transactions</v>
          </cell>
        </row>
        <row r="510">
          <cell r="C510" t="str">
            <v>Securities financing transactions  excluding Contractual Cross Product Netting - Centrally cleared through a compliant CCP</v>
          </cell>
        </row>
        <row r="511">
          <cell r="C511" t="str">
            <v>Securities financing transactions  excluding Contractual Cross Product Netting - OTC</v>
          </cell>
        </row>
        <row r="512">
          <cell r="C512" t="str">
            <v>Securities financing transactions and Derivatives &amp; long settlement transactions</v>
          </cell>
        </row>
        <row r="513">
          <cell r="C513" t="str">
            <v>Securities financing transactions and Derivatives &amp; long settlement transactions under Contractual Cross Product Netting</v>
          </cell>
        </row>
        <row r="514">
          <cell r="C514" t="str">
            <v>Securities financing transactions excluding Contractual Cross Product Netting</v>
          </cell>
        </row>
        <row r="515">
          <cell r="C515" t="str">
            <v>Securities financing transactions_securities for securities</v>
          </cell>
        </row>
        <row r="516">
          <cell r="C516" t="str">
            <v>Securities financing transactions_securities for securities_repledged</v>
          </cell>
        </row>
        <row r="517">
          <cell r="C517" t="str">
            <v>Securities Financing Transactions covered by a netting agreement</v>
          </cell>
        </row>
        <row r="518">
          <cell r="C518" t="str">
            <v>Securities financing transactions not  covered by a netting agreement</v>
          </cell>
        </row>
        <row r="519">
          <cell r="C519" t="str">
            <v>Securitisation</v>
          </cell>
        </row>
        <row r="520">
          <cell r="C520" t="str">
            <v>Securitisation A</v>
          </cell>
        </row>
        <row r="521">
          <cell r="C521" t="str">
            <v>Securitisation B</v>
          </cell>
        </row>
        <row r="522">
          <cell r="C522" t="str">
            <v>Securitisation C</v>
          </cell>
        </row>
        <row r="523">
          <cell r="C523" t="str">
            <v>Securitisation debt instruments</v>
          </cell>
        </row>
        <row r="524">
          <cell r="C524" t="str">
            <v>Securitisation positions</v>
          </cell>
        </row>
        <row r="525">
          <cell r="C525" t="str">
            <v xml:space="preserve">Securitisation positions Off-balance sheet &amp; derivatives </v>
          </cell>
        </row>
        <row r="526">
          <cell r="C526" t="str">
            <v>Securitisation positions On-balance sheet</v>
          </cell>
        </row>
        <row r="527">
          <cell r="C527" t="str">
            <v>Securitised exposures</v>
          </cell>
        </row>
        <row r="528">
          <cell r="C528" t="str">
            <v xml:space="preserve">Securitised exposures Off-balance sheet &amp; derivatives </v>
          </cell>
        </row>
        <row r="529">
          <cell r="C529" t="str">
            <v>Securitised exposures On-balance sheet</v>
          </cell>
        </row>
        <row r="530">
          <cell r="C530" t="str">
            <v>Share of profit or loss</v>
          </cell>
        </row>
        <row r="531">
          <cell r="C531" t="str">
            <v>Share premium</v>
          </cell>
        </row>
        <row r="532">
          <cell r="C532" t="str">
            <v>Shares issued by the capitalisation of property revaluation reserve[Country especific_MT]</v>
          </cell>
        </row>
        <row r="533">
          <cell r="C533" t="str">
            <v>Shares issued by the capitalisation of property revaluation reserves[Country especific_MT]</v>
          </cell>
        </row>
        <row r="534">
          <cell r="C534" t="str">
            <v>Short positions</v>
          </cell>
        </row>
        <row r="535">
          <cell r="C535" t="str">
            <v>Sovereigns</v>
          </cell>
        </row>
        <row r="536">
          <cell r="C536" t="str">
            <v>Sovereigns</v>
          </cell>
        </row>
        <row r="537">
          <cell r="C537" t="str">
            <v>Specific countercyclical capital buffer</v>
          </cell>
        </row>
        <row r="538">
          <cell r="C538" t="str">
            <v>Subsidiary</v>
          </cell>
        </row>
        <row r="539">
          <cell r="C539" t="str">
            <v>Synthetic holdings of own instruments</v>
          </cell>
        </row>
        <row r="540">
          <cell r="C540" t="str">
            <v>T1 Capital items</v>
          </cell>
        </row>
        <row r="541">
          <cell r="C541" t="str">
            <v>T1 Capital items_fully phased-in</v>
          </cell>
        </row>
        <row r="542">
          <cell r="C542" t="str">
            <v>T1 Capital items_transitional</v>
          </cell>
        </row>
        <row r="543">
          <cell r="C543" t="str">
            <v>T2 Capital Items</v>
          </cell>
        </row>
        <row r="544">
          <cell r="C544" t="str">
            <v>Tangible assets</v>
          </cell>
        </row>
        <row r="545">
          <cell r="C545" t="str">
            <v>Tangible assets, Intangible assets</v>
          </cell>
        </row>
        <row r="546">
          <cell r="C546" t="str">
            <v>Tangible assets. Property</v>
          </cell>
        </row>
        <row r="547">
          <cell r="C547" t="str">
            <v xml:space="preserve">Tax assets </v>
          </cell>
        </row>
        <row r="548">
          <cell r="C548" t="str">
            <v>Tax from continuing operations</v>
          </cell>
        </row>
        <row r="549">
          <cell r="C549" t="str">
            <v xml:space="preserve">Tax from discontinued operations </v>
          </cell>
        </row>
        <row r="550">
          <cell r="C550" t="str">
            <v>Tax from extraordinary operations</v>
          </cell>
        </row>
        <row r="551">
          <cell r="C551" t="str">
            <v>Tax liabilities</v>
          </cell>
        </row>
        <row r="552">
          <cell r="C552" t="str">
            <v>Tax other comprehensive income</v>
          </cell>
        </row>
        <row r="553">
          <cell r="C553" t="str">
            <v>Thresholds to own funds deduction</v>
          </cell>
        </row>
        <row r="554">
          <cell r="C554" t="str">
            <v>Total additional assets to be included due to CRR 416 (4)</v>
          </cell>
        </row>
        <row r="555">
          <cell r="C555" t="str">
            <v>Total Capital items</v>
          </cell>
        </row>
        <row r="556">
          <cell r="C556" t="str">
            <v>Total Capital items_fully phased-in</v>
          </cell>
        </row>
        <row r="557">
          <cell r="C557" t="str">
            <v>Total Capital items_transitional</v>
          </cell>
        </row>
        <row r="558">
          <cell r="C558" t="str">
            <v>Total expected loss eligible for inclusion in the adjustment to capital in respect of the difference between expected loss and provisions (excluding equity expected loss amounts)</v>
          </cell>
        </row>
        <row r="559">
          <cell r="C559" t="str">
            <v>Total instruments for settlement/delivery</v>
          </cell>
        </row>
        <row r="560">
          <cell r="C560" t="str">
            <v>Total trading book exposures</v>
          </cell>
        </row>
        <row r="561">
          <cell r="C561" t="str">
            <v>Trade finance</v>
          </cell>
        </row>
        <row r="562">
          <cell r="C562" t="str">
            <v>Transitional adjustments. Additional filters and deductions</v>
          </cell>
        </row>
        <row r="563">
          <cell r="C563" t="str">
            <v>Transitional adjustments. Due to grandfathered Capital instruments</v>
          </cell>
        </row>
        <row r="564">
          <cell r="C564" t="str">
            <v>Transitional adjustments. Due to grandfathered Capital instruments. Instruments constituting state aid</v>
          </cell>
        </row>
        <row r="565">
          <cell r="C565" t="str">
            <v>Transitional adjustments. Due to grandfathered Capital instruments. Instruments not constituting state aid</v>
          </cell>
        </row>
        <row r="566">
          <cell r="C566" t="str">
            <v>Transitional adjustments. Due to grandfathered Capital instruments. Instruments not constituting state aid and limits excess</v>
          </cell>
        </row>
        <row r="567">
          <cell r="C567" t="str">
            <v>Transitional adjustments. Due to grandfathered Capital instruments. Limits excess</v>
          </cell>
        </row>
        <row r="568">
          <cell r="C568" t="str">
            <v>Transitional adjustments. Due to minority interests and equivalents</v>
          </cell>
        </row>
        <row r="569">
          <cell r="C569" t="str">
            <v>Transitional adjustments. Other than granfathered Capital instruments and minority interests and equivalents</v>
          </cell>
        </row>
        <row r="570">
          <cell r="C570" t="str">
            <v>Transitional adjustments. Total</v>
          </cell>
        </row>
        <row r="571">
          <cell r="C571" t="str">
            <v>Transititonal adjustments. Deductions</v>
          </cell>
        </row>
        <row r="572">
          <cell r="C572" t="str">
            <v>Translation differences included in consolidated reserves according to CRD which are not eligible according to CRR</v>
          </cell>
        </row>
        <row r="573">
          <cell r="C573" t="str">
            <v>Undistributable Reserves[Country especific_MT]</v>
          </cell>
        </row>
        <row r="574">
          <cell r="C574" t="str">
            <v>Unrealised net gains reported in the currency revaluation reserve[Country especific_MT]</v>
          </cell>
        </row>
        <row r="575">
          <cell r="C575" t="str">
            <v>Unrealised net losses reported in the currency revaluation reserve[Country especific_MT]</v>
          </cell>
        </row>
        <row r="576">
          <cell r="C576" t="str">
            <v>Valuation difference from defined benefit pension schemes. [Country especific_IE]</v>
          </cell>
        </row>
        <row r="577">
          <cell r="C577" t="str">
            <v>Valuation difference from equity-valuation of investments in corporates[Country especific_AT]</v>
          </cell>
        </row>
        <row r="578">
          <cell r="C578" t="str">
            <v>Valuation difference from equity-valuation of subsidiaries[Country especific_AT]</v>
          </cell>
        </row>
        <row r="579">
          <cell r="C579" t="str">
            <v>Valuation difference from the aggregation of Equity Capital and Holdings[Country especific_AT]</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
      <sheetName val="IRC"/>
      <sheetName val="Securitisations"/>
      <sheetName val="Correlation trading portf"/>
      <sheetName val="Securitisations LSS"/>
      <sheetName val="Correlation trading portf LSS"/>
      <sheetName val="Securitisations wide"/>
      <sheetName val="Correlation trading portf wide "/>
      <sheetName val="Parameter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32">
          <cell r="C32" t="str">
            <v>Basel I</v>
          </cell>
        </row>
        <row r="33">
          <cell r="C33" t="str">
            <v>Basel II</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115"/>
  <sheetViews>
    <sheetView tabSelected="1" workbookViewId="0">
      <selection activeCell="B120" sqref="B120"/>
    </sheetView>
  </sheetViews>
  <sheetFormatPr defaultColWidth="9.140625" defaultRowHeight="14.25"/>
  <cols>
    <col min="1" max="1" width="5.7109375" style="13" customWidth="1"/>
    <col min="2" max="2" width="125.7109375" style="21" customWidth="1"/>
    <col min="3" max="3" width="20.7109375" style="27" customWidth="1"/>
    <col min="4" max="16384" width="9.140625" style="13"/>
  </cols>
  <sheetData>
    <row r="1" spans="2:3" ht="20.100000000000001" customHeight="1">
      <c r="C1" s="14"/>
    </row>
    <row r="2" spans="2:3" ht="20.100000000000001" customHeight="1">
      <c r="B2" s="828" t="s">
        <v>1020</v>
      </c>
      <c r="C2" s="14"/>
    </row>
    <row r="3" spans="2:3" ht="20.100000000000001" customHeight="1" thickBot="1">
      <c r="B3" s="828"/>
      <c r="C3" s="14"/>
    </row>
    <row r="4" spans="2:3" ht="15" customHeight="1">
      <c r="B4" s="829" t="s">
        <v>636</v>
      </c>
      <c r="C4" s="15" t="s">
        <v>637</v>
      </c>
    </row>
    <row r="5" spans="2:3" s="16" customFormat="1" ht="15" customHeight="1">
      <c r="B5" s="830" t="s">
        <v>638</v>
      </c>
      <c r="C5" s="17"/>
    </row>
    <row r="6" spans="2:3" ht="15" customHeight="1">
      <c r="B6" s="18" t="s">
        <v>641</v>
      </c>
      <c r="C6" s="19" t="s">
        <v>642</v>
      </c>
    </row>
    <row r="7" spans="2:3" ht="15" customHeight="1">
      <c r="B7" s="18" t="s">
        <v>639</v>
      </c>
      <c r="C7" s="19" t="s">
        <v>640</v>
      </c>
    </row>
    <row r="8" spans="2:3" ht="15" customHeight="1">
      <c r="B8" s="18" t="s">
        <v>1017</v>
      </c>
      <c r="C8" s="19" t="s">
        <v>1018</v>
      </c>
    </row>
    <row r="9" spans="2:3" ht="15" customHeight="1">
      <c r="B9" s="831" t="s">
        <v>643</v>
      </c>
      <c r="C9" s="1317" t="s">
        <v>644</v>
      </c>
    </row>
    <row r="10" spans="2:3" ht="15" customHeight="1">
      <c r="B10" s="832" t="s">
        <v>645</v>
      </c>
      <c r="C10" s="748" t="s">
        <v>646</v>
      </c>
    </row>
    <row r="11" spans="2:3" ht="15" customHeight="1">
      <c r="B11" s="830" t="s">
        <v>1019</v>
      </c>
      <c r="C11" s="17"/>
    </row>
    <row r="12" spans="2:3" ht="15" customHeight="1">
      <c r="B12" s="1180" t="s">
        <v>1023</v>
      </c>
      <c r="C12" s="19" t="s">
        <v>1021</v>
      </c>
    </row>
    <row r="13" spans="2:3" ht="15" customHeight="1">
      <c r="B13" s="832" t="s">
        <v>1024</v>
      </c>
      <c r="C13" s="748" t="s">
        <v>1022</v>
      </c>
    </row>
    <row r="14" spans="2:3" ht="15" customHeight="1">
      <c r="B14" s="830" t="s">
        <v>647</v>
      </c>
      <c r="C14" s="17"/>
    </row>
    <row r="15" spans="2:3" s="21" customFormat="1" ht="25.5">
      <c r="B15" s="18" t="s">
        <v>1694</v>
      </c>
      <c r="C15" s="19" t="s">
        <v>648</v>
      </c>
    </row>
    <row r="16" spans="2:3" ht="15" customHeight="1">
      <c r="B16" s="844" t="s">
        <v>649</v>
      </c>
      <c r="C16" s="19" t="s">
        <v>650</v>
      </c>
    </row>
    <row r="17" spans="2:3" ht="15" customHeight="1">
      <c r="B17" s="831" t="s">
        <v>651</v>
      </c>
      <c r="C17" s="747" t="s">
        <v>652</v>
      </c>
    </row>
    <row r="18" spans="2:3" ht="15" customHeight="1">
      <c r="B18" s="18" t="s">
        <v>1025</v>
      </c>
      <c r="C18" s="19" t="s">
        <v>1026</v>
      </c>
    </row>
    <row r="19" spans="2:3" ht="15" customHeight="1">
      <c r="B19" s="18" t="s">
        <v>1027</v>
      </c>
      <c r="C19" s="19" t="s">
        <v>1028</v>
      </c>
    </row>
    <row r="20" spans="2:3" s="21" customFormat="1" ht="15" customHeight="1">
      <c r="B20" s="832" t="s">
        <v>653</v>
      </c>
      <c r="C20" s="1338" t="s">
        <v>681</v>
      </c>
    </row>
    <row r="21" spans="2:3" ht="15" customHeight="1">
      <c r="B21" s="830" t="s">
        <v>654</v>
      </c>
      <c r="C21" s="17"/>
    </row>
    <row r="22" spans="2:3" ht="15" customHeight="1">
      <c r="B22" s="18" t="s">
        <v>655</v>
      </c>
      <c r="C22" s="19" t="s">
        <v>656</v>
      </c>
    </row>
    <row r="23" spans="2:3" ht="15" customHeight="1">
      <c r="B23" s="18" t="s">
        <v>657</v>
      </c>
      <c r="C23" s="23" t="s">
        <v>658</v>
      </c>
    </row>
    <row r="24" spans="2:3" ht="15" customHeight="1">
      <c r="B24" s="25" t="s">
        <v>1030</v>
      </c>
      <c r="C24" s="748" t="s">
        <v>1029</v>
      </c>
    </row>
    <row r="25" spans="2:3" ht="15" customHeight="1">
      <c r="B25" s="830" t="s">
        <v>660</v>
      </c>
      <c r="C25" s="17"/>
    </row>
    <row r="26" spans="2:3" ht="15" customHeight="1">
      <c r="B26" s="18" t="s">
        <v>661</v>
      </c>
      <c r="C26" s="19" t="s">
        <v>662</v>
      </c>
    </row>
    <row r="27" spans="2:3" ht="15" customHeight="1">
      <c r="B27" s="25" t="s">
        <v>663</v>
      </c>
      <c r="C27" s="748" t="s">
        <v>664</v>
      </c>
    </row>
    <row r="28" spans="2:3" ht="15" customHeight="1">
      <c r="B28" s="830" t="s">
        <v>665</v>
      </c>
      <c r="C28" s="17"/>
    </row>
    <row r="29" spans="2:3" ht="15" customHeight="1">
      <c r="B29" s="18" t="s">
        <v>767</v>
      </c>
      <c r="C29" s="19" t="s">
        <v>666</v>
      </c>
    </row>
    <row r="30" spans="2:3" ht="15" customHeight="1">
      <c r="B30" s="18" t="s">
        <v>768</v>
      </c>
      <c r="C30" s="20" t="s">
        <v>667</v>
      </c>
    </row>
    <row r="31" spans="2:3" ht="15" customHeight="1">
      <c r="B31" s="18" t="s">
        <v>769</v>
      </c>
      <c r="C31" s="20" t="s">
        <v>668</v>
      </c>
    </row>
    <row r="32" spans="2:3" ht="15" customHeight="1">
      <c r="B32" s="25" t="s">
        <v>1655</v>
      </c>
      <c r="C32" s="748" t="s">
        <v>1031</v>
      </c>
    </row>
    <row r="33" spans="2:3" ht="15" customHeight="1">
      <c r="B33" s="830" t="s">
        <v>669</v>
      </c>
      <c r="C33" s="17"/>
    </row>
    <row r="34" spans="2:3" ht="15" customHeight="1">
      <c r="B34" s="1180" t="s">
        <v>1032</v>
      </c>
      <c r="C34" s="19" t="s">
        <v>1033</v>
      </c>
    </row>
    <row r="35" spans="2:3" ht="15" customHeight="1">
      <c r="B35" s="18" t="s">
        <v>670</v>
      </c>
      <c r="C35" s="19" t="s">
        <v>671</v>
      </c>
    </row>
    <row r="36" spans="2:3" ht="15" customHeight="1">
      <c r="B36" s="18" t="s">
        <v>938</v>
      </c>
      <c r="C36" s="19" t="s">
        <v>939</v>
      </c>
    </row>
    <row r="37" spans="2:3" ht="15" customHeight="1">
      <c r="B37" s="25" t="s">
        <v>672</v>
      </c>
      <c r="C37" s="748" t="s">
        <v>673</v>
      </c>
    </row>
    <row r="38" spans="2:3" ht="15" customHeight="1">
      <c r="B38" s="830" t="s">
        <v>674</v>
      </c>
      <c r="C38" s="17"/>
    </row>
    <row r="39" spans="2:3" ht="15" customHeight="1">
      <c r="B39" s="1180" t="s">
        <v>1034</v>
      </c>
      <c r="C39" s="19" t="s">
        <v>1036</v>
      </c>
    </row>
    <row r="40" spans="2:3" ht="15" customHeight="1">
      <c r="B40" s="18" t="s">
        <v>1035</v>
      </c>
      <c r="C40" s="19" t="s">
        <v>1037</v>
      </c>
    </row>
    <row r="41" spans="2:3" ht="15" customHeight="1">
      <c r="B41" s="18" t="s">
        <v>675</v>
      </c>
      <c r="C41" s="19" t="s">
        <v>676</v>
      </c>
    </row>
    <row r="42" spans="2:3" ht="15" customHeight="1">
      <c r="B42" s="18" t="s">
        <v>677</v>
      </c>
      <c r="C42" s="19" t="s">
        <v>678</v>
      </c>
    </row>
    <row r="43" spans="2:3" ht="15" customHeight="1">
      <c r="B43" s="18" t="s">
        <v>679</v>
      </c>
      <c r="C43" s="24" t="s">
        <v>681</v>
      </c>
    </row>
    <row r="44" spans="2:3" ht="15" customHeight="1">
      <c r="B44" s="18" t="s">
        <v>680</v>
      </c>
      <c r="C44" s="24" t="s">
        <v>681</v>
      </c>
    </row>
    <row r="45" spans="2:3" ht="15" customHeight="1">
      <c r="B45" s="18" t="s">
        <v>682</v>
      </c>
      <c r="C45" s="19" t="s">
        <v>683</v>
      </c>
    </row>
    <row r="46" spans="2:3" ht="15" customHeight="1">
      <c r="B46" s="18" t="s">
        <v>684</v>
      </c>
      <c r="C46" s="24" t="s">
        <v>681</v>
      </c>
    </row>
    <row r="47" spans="2:3" ht="15" customHeight="1">
      <c r="B47" s="18" t="s">
        <v>685</v>
      </c>
      <c r="C47" s="19" t="s">
        <v>686</v>
      </c>
    </row>
    <row r="48" spans="2:3" ht="15" customHeight="1">
      <c r="B48" s="18" t="s">
        <v>687</v>
      </c>
      <c r="C48" s="19" t="s">
        <v>688</v>
      </c>
    </row>
    <row r="49" spans="2:3" ht="15" customHeight="1">
      <c r="B49" s="18" t="s">
        <v>689</v>
      </c>
      <c r="C49" s="19" t="s">
        <v>690</v>
      </c>
    </row>
    <row r="50" spans="2:3" ht="15" customHeight="1">
      <c r="B50" s="18" t="s">
        <v>691</v>
      </c>
      <c r="C50" s="24" t="s">
        <v>681</v>
      </c>
    </row>
    <row r="51" spans="2:3" ht="15" customHeight="1">
      <c r="B51" s="18" t="s">
        <v>692</v>
      </c>
      <c r="C51" s="24" t="s">
        <v>681</v>
      </c>
    </row>
    <row r="52" spans="2:3" ht="15" customHeight="1">
      <c r="B52" s="832" t="s">
        <v>693</v>
      </c>
      <c r="C52" s="1338" t="s">
        <v>681</v>
      </c>
    </row>
    <row r="53" spans="2:3" ht="15" customHeight="1">
      <c r="B53" s="830" t="s">
        <v>694</v>
      </c>
      <c r="C53" s="17"/>
    </row>
    <row r="54" spans="2:3" ht="15" customHeight="1">
      <c r="B54" s="1180" t="s">
        <v>1038</v>
      </c>
      <c r="C54" s="19" t="s">
        <v>1039</v>
      </c>
    </row>
    <row r="55" spans="2:3" ht="15" customHeight="1">
      <c r="B55" s="25" t="s">
        <v>695</v>
      </c>
      <c r="C55" s="748" t="s">
        <v>696</v>
      </c>
    </row>
    <row r="56" spans="2:3" ht="15" customHeight="1">
      <c r="B56" s="830" t="s">
        <v>697</v>
      </c>
      <c r="C56" s="17"/>
    </row>
    <row r="57" spans="2:3" ht="15" customHeight="1">
      <c r="B57" s="1180" t="s">
        <v>1040</v>
      </c>
      <c r="C57" s="19" t="s">
        <v>1041</v>
      </c>
    </row>
    <row r="58" spans="2:3" ht="15" customHeight="1">
      <c r="B58" s="18" t="s">
        <v>698</v>
      </c>
      <c r="C58" s="19" t="s">
        <v>699</v>
      </c>
    </row>
    <row r="59" spans="2:3" ht="15" customHeight="1">
      <c r="B59" s="25" t="s">
        <v>700</v>
      </c>
      <c r="C59" s="748" t="s">
        <v>701</v>
      </c>
    </row>
    <row r="60" spans="2:3" ht="15" customHeight="1">
      <c r="B60" s="830" t="s">
        <v>702</v>
      </c>
      <c r="C60" s="17"/>
    </row>
    <row r="61" spans="2:3" ht="15" customHeight="1">
      <c r="B61" s="1180" t="s">
        <v>1042</v>
      </c>
      <c r="C61" s="19" t="s">
        <v>1043</v>
      </c>
    </row>
    <row r="62" spans="2:3" ht="15" customHeight="1">
      <c r="B62" s="18" t="s">
        <v>703</v>
      </c>
      <c r="C62" s="19" t="s">
        <v>659</v>
      </c>
    </row>
    <row r="63" spans="2:3" ht="15" customHeight="1">
      <c r="B63" s="18" t="s">
        <v>704</v>
      </c>
      <c r="C63" s="19" t="s">
        <v>705</v>
      </c>
    </row>
    <row r="64" spans="2:3" ht="15" customHeight="1">
      <c r="B64" s="18" t="s">
        <v>706</v>
      </c>
      <c r="C64" s="24" t="s">
        <v>681</v>
      </c>
    </row>
    <row r="65" spans="2:3" ht="15" customHeight="1">
      <c r="B65" s="18" t="s">
        <v>707</v>
      </c>
      <c r="C65" s="19" t="s">
        <v>708</v>
      </c>
    </row>
    <row r="66" spans="2:3" ht="15" customHeight="1">
      <c r="B66" s="18" t="s">
        <v>709</v>
      </c>
      <c r="C66" s="19" t="s">
        <v>710</v>
      </c>
    </row>
    <row r="67" spans="2:3" ht="15" customHeight="1">
      <c r="B67" s="18" t="s">
        <v>711</v>
      </c>
      <c r="C67" s="19" t="s">
        <v>712</v>
      </c>
    </row>
    <row r="68" spans="2:3" ht="15" customHeight="1">
      <c r="B68" s="25" t="s">
        <v>713</v>
      </c>
      <c r="C68" s="748" t="s">
        <v>714</v>
      </c>
    </row>
    <row r="69" spans="2:3" ht="15" customHeight="1">
      <c r="B69" s="830" t="s">
        <v>715</v>
      </c>
      <c r="C69" s="17"/>
    </row>
    <row r="70" spans="2:3" ht="15" customHeight="1">
      <c r="B70" s="832" t="s">
        <v>716</v>
      </c>
      <c r="C70" s="1338" t="s">
        <v>681</v>
      </c>
    </row>
    <row r="71" spans="2:3" ht="15" customHeight="1">
      <c r="B71" s="830" t="s">
        <v>717</v>
      </c>
      <c r="C71" s="17"/>
    </row>
    <row r="72" spans="2:3" ht="15" customHeight="1">
      <c r="B72" s="1180" t="s">
        <v>1044</v>
      </c>
      <c r="C72" s="19" t="s">
        <v>1045</v>
      </c>
    </row>
    <row r="73" spans="2:3" ht="15" customHeight="1">
      <c r="B73" s="18" t="s">
        <v>718</v>
      </c>
      <c r="C73" s="19" t="s">
        <v>719</v>
      </c>
    </row>
    <row r="74" spans="2:3" ht="15" customHeight="1">
      <c r="B74" s="18" t="s">
        <v>720</v>
      </c>
      <c r="C74" s="19" t="s">
        <v>721</v>
      </c>
    </row>
    <row r="75" spans="2:3" ht="15" customHeight="1">
      <c r="B75" s="18" t="s">
        <v>722</v>
      </c>
      <c r="C75" s="24" t="s">
        <v>681</v>
      </c>
    </row>
    <row r="76" spans="2:3" ht="15" customHeight="1">
      <c r="B76" s="18" t="s">
        <v>723</v>
      </c>
      <c r="C76" s="19" t="s">
        <v>724</v>
      </c>
    </row>
    <row r="77" spans="2:3" ht="15" customHeight="1">
      <c r="B77" s="18" t="s">
        <v>725</v>
      </c>
      <c r="C77" s="19" t="s">
        <v>726</v>
      </c>
    </row>
    <row r="78" spans="2:3" ht="15" customHeight="1">
      <c r="B78" s="18" t="s">
        <v>727</v>
      </c>
      <c r="C78" s="24" t="s">
        <v>681</v>
      </c>
    </row>
    <row r="79" spans="2:3" ht="15" customHeight="1">
      <c r="B79" s="18" t="s">
        <v>728</v>
      </c>
      <c r="C79" s="24" t="s">
        <v>681</v>
      </c>
    </row>
    <row r="80" spans="2:3" ht="15" customHeight="1">
      <c r="B80" s="25" t="s">
        <v>729</v>
      </c>
      <c r="C80" s="748" t="s">
        <v>730</v>
      </c>
    </row>
    <row r="81" spans="2:3" ht="15" customHeight="1">
      <c r="B81" s="830" t="s">
        <v>731</v>
      </c>
      <c r="C81" s="17"/>
    </row>
    <row r="82" spans="2:3" ht="15" customHeight="1">
      <c r="B82" s="1180" t="s">
        <v>1046</v>
      </c>
      <c r="C82" s="19" t="s">
        <v>1047</v>
      </c>
    </row>
    <row r="83" spans="2:3" ht="15" customHeight="1">
      <c r="B83" s="18" t="s">
        <v>732</v>
      </c>
      <c r="C83" s="19" t="s">
        <v>733</v>
      </c>
    </row>
    <row r="84" spans="2:3" ht="15" customHeight="1">
      <c r="B84" s="18" t="s">
        <v>734</v>
      </c>
      <c r="C84" s="24" t="s">
        <v>681</v>
      </c>
    </row>
    <row r="85" spans="2:3" s="21" customFormat="1" ht="25.5" customHeight="1">
      <c r="B85" s="18" t="s">
        <v>1691</v>
      </c>
      <c r="C85" s="24" t="s">
        <v>681</v>
      </c>
    </row>
    <row r="86" spans="2:3" ht="15" customHeight="1">
      <c r="B86" s="18" t="s">
        <v>735</v>
      </c>
      <c r="C86" s="19" t="s">
        <v>736</v>
      </c>
    </row>
    <row r="87" spans="2:3" ht="15" customHeight="1">
      <c r="B87" s="25" t="s">
        <v>737</v>
      </c>
      <c r="C87" s="748" t="s">
        <v>738</v>
      </c>
    </row>
    <row r="88" spans="2:3" ht="15" customHeight="1">
      <c r="B88" s="830" t="s">
        <v>739</v>
      </c>
      <c r="C88" s="17"/>
    </row>
    <row r="89" spans="2:3" ht="15" customHeight="1">
      <c r="B89" s="1180" t="s">
        <v>1048</v>
      </c>
      <c r="C89" s="24" t="s">
        <v>681</v>
      </c>
    </row>
    <row r="90" spans="2:3" ht="15" customHeight="1">
      <c r="B90" s="18" t="s">
        <v>1049</v>
      </c>
      <c r="C90" s="24" t="s">
        <v>681</v>
      </c>
    </row>
    <row r="91" spans="2:3" ht="15" customHeight="1">
      <c r="B91" s="18" t="s">
        <v>740</v>
      </c>
      <c r="C91" s="24" t="s">
        <v>681</v>
      </c>
    </row>
    <row r="92" spans="2:3" ht="15" customHeight="1">
      <c r="B92" s="18" t="s">
        <v>741</v>
      </c>
      <c r="C92" s="24" t="s">
        <v>681</v>
      </c>
    </row>
    <row r="93" spans="2:3" ht="15" customHeight="1">
      <c r="B93" s="18" t="s">
        <v>742</v>
      </c>
      <c r="C93" s="24" t="s">
        <v>681</v>
      </c>
    </row>
    <row r="94" spans="2:3" ht="15" customHeight="1">
      <c r="B94" s="18" t="s">
        <v>743</v>
      </c>
      <c r="C94" s="24" t="s">
        <v>681</v>
      </c>
    </row>
    <row r="95" spans="2:3" ht="15" customHeight="1">
      <c r="B95" s="25" t="s">
        <v>744</v>
      </c>
      <c r="C95" s="26" t="s">
        <v>681</v>
      </c>
    </row>
    <row r="96" spans="2:3" ht="15" customHeight="1">
      <c r="B96" s="830" t="s">
        <v>745</v>
      </c>
      <c r="C96" s="17"/>
    </row>
    <row r="97" spans="2:3" ht="15" customHeight="1">
      <c r="B97" s="1180" t="s">
        <v>1050</v>
      </c>
      <c r="C97" s="19" t="s">
        <v>1051</v>
      </c>
    </row>
    <row r="98" spans="2:3" ht="15" customHeight="1">
      <c r="B98" s="25" t="s">
        <v>746</v>
      </c>
      <c r="C98" s="748" t="s">
        <v>747</v>
      </c>
    </row>
    <row r="99" spans="2:3" ht="15" customHeight="1">
      <c r="B99" s="830" t="s">
        <v>748</v>
      </c>
      <c r="C99" s="17"/>
    </row>
    <row r="100" spans="2:3" ht="15" customHeight="1">
      <c r="B100" s="1180" t="s">
        <v>1052</v>
      </c>
      <c r="C100" s="19" t="s">
        <v>1053</v>
      </c>
    </row>
    <row r="101" spans="2:3" ht="15" customHeight="1">
      <c r="B101" s="18" t="s">
        <v>749</v>
      </c>
      <c r="C101" s="19" t="s">
        <v>750</v>
      </c>
    </row>
    <row r="102" spans="2:3" ht="15" customHeight="1">
      <c r="B102" s="18" t="s">
        <v>1173</v>
      </c>
      <c r="C102" s="19" t="s">
        <v>751</v>
      </c>
    </row>
    <row r="103" spans="2:3" ht="15" customHeight="1">
      <c r="B103" s="18" t="s">
        <v>752</v>
      </c>
      <c r="C103" s="24" t="s">
        <v>681</v>
      </c>
    </row>
    <row r="104" spans="2:3" ht="15" customHeight="1">
      <c r="B104" s="18" t="s">
        <v>753</v>
      </c>
      <c r="C104" s="24" t="s">
        <v>681</v>
      </c>
    </row>
    <row r="105" spans="2:3" ht="15" customHeight="1">
      <c r="B105" s="25" t="s">
        <v>754</v>
      </c>
      <c r="C105" s="748" t="s">
        <v>755</v>
      </c>
    </row>
    <row r="106" spans="2:3" ht="15" customHeight="1">
      <c r="B106" s="830" t="s">
        <v>756</v>
      </c>
      <c r="C106" s="17"/>
    </row>
    <row r="107" spans="2:3" ht="15" customHeight="1">
      <c r="B107" s="18" t="s">
        <v>757</v>
      </c>
      <c r="C107" s="19" t="s">
        <v>758</v>
      </c>
    </row>
    <row r="108" spans="2:3" ht="15" customHeight="1">
      <c r="B108" s="18" t="s">
        <v>759</v>
      </c>
      <c r="C108" s="19" t="s">
        <v>760</v>
      </c>
    </row>
    <row r="109" spans="2:3" ht="15" customHeight="1">
      <c r="B109" s="18" t="s">
        <v>761</v>
      </c>
      <c r="C109" s="19" t="s">
        <v>762</v>
      </c>
    </row>
    <row r="110" spans="2:3" ht="15" customHeight="1">
      <c r="B110" s="25" t="s">
        <v>1054</v>
      </c>
      <c r="C110" s="748" t="s">
        <v>1055</v>
      </c>
    </row>
    <row r="111" spans="2:3" ht="15" customHeight="1">
      <c r="B111" s="830" t="s">
        <v>763</v>
      </c>
      <c r="C111" s="17"/>
    </row>
    <row r="112" spans="2:3" ht="15" customHeight="1">
      <c r="B112" s="18" t="s">
        <v>764</v>
      </c>
      <c r="C112" s="24" t="s">
        <v>681</v>
      </c>
    </row>
    <row r="113" spans="2:3" ht="15" customHeight="1">
      <c r="B113" s="18" t="s">
        <v>765</v>
      </c>
      <c r="C113" s="19" t="s">
        <v>766</v>
      </c>
    </row>
    <row r="114" spans="2:3" ht="30" customHeight="1">
      <c r="B114" s="18" t="s">
        <v>1692</v>
      </c>
      <c r="C114" s="24" t="s">
        <v>681</v>
      </c>
    </row>
    <row r="115" spans="2:3" ht="30" customHeight="1" thickBot="1">
      <c r="B115" s="1266" t="s">
        <v>1693</v>
      </c>
      <c r="C115" s="1267" t="s">
        <v>1469</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4"/>
  <dimension ref="B1:K27"/>
  <sheetViews>
    <sheetView workbookViewId="0">
      <selection activeCell="C60" sqref="C60"/>
    </sheetView>
  </sheetViews>
  <sheetFormatPr defaultColWidth="9.140625" defaultRowHeight="11.25"/>
  <cols>
    <col min="1" max="1" width="5.7109375" style="774" customWidth="1"/>
    <col min="2" max="2" width="5.7109375" style="778" customWidth="1"/>
    <col min="3" max="3" width="80.7109375" style="774" customWidth="1"/>
    <col min="4" max="8" width="20.7109375" style="774" customWidth="1"/>
    <col min="9" max="9" width="25.85546875" style="798" customWidth="1"/>
    <col min="10" max="11" width="9.140625" style="798"/>
    <col min="12" max="16384" width="9.140625" style="774"/>
  </cols>
  <sheetData>
    <row r="1" spans="2:11" ht="15" customHeight="1"/>
    <row r="2" spans="2:11" ht="20.100000000000001" customHeight="1">
      <c r="B2" s="1349" t="s">
        <v>1162</v>
      </c>
      <c r="C2" s="1349"/>
      <c r="D2" s="1349"/>
      <c r="E2" s="1349"/>
      <c r="F2" s="1349"/>
      <c r="G2" s="1349"/>
      <c r="H2" s="1349"/>
      <c r="I2" s="773"/>
    </row>
    <row r="3" spans="2:11" ht="15" thickBot="1">
      <c r="B3" s="27"/>
      <c r="C3" s="13"/>
    </row>
    <row r="4" spans="2:11" s="16" customFormat="1" ht="20.100000000000001" customHeight="1">
      <c r="B4" s="763"/>
      <c r="C4" s="775"/>
      <c r="D4" s="1346" t="s">
        <v>25</v>
      </c>
      <c r="E4" s="1346" t="s">
        <v>1130</v>
      </c>
      <c r="F4" s="1346"/>
      <c r="G4" s="1346"/>
      <c r="H4" s="1348"/>
      <c r="I4" s="806"/>
      <c r="J4" s="806"/>
      <c r="K4" s="806"/>
    </row>
    <row r="5" spans="2:11" s="16" customFormat="1" ht="39.950000000000003" customHeight="1">
      <c r="B5" s="764"/>
      <c r="C5" s="765"/>
      <c r="D5" s="1347"/>
      <c r="E5" s="765" t="s">
        <v>1131</v>
      </c>
      <c r="F5" s="765" t="s">
        <v>1132</v>
      </c>
      <c r="G5" s="765" t="s">
        <v>1172</v>
      </c>
      <c r="H5" s="766" t="s">
        <v>1133</v>
      </c>
      <c r="I5" s="806"/>
      <c r="J5" s="806"/>
      <c r="K5" s="806"/>
    </row>
    <row r="6" spans="2:11" s="16" customFormat="1" ht="15" customHeight="1">
      <c r="B6" s="58">
        <v>1</v>
      </c>
      <c r="C6" s="800" t="s">
        <v>1163</v>
      </c>
      <c r="D6" s="62">
        <v>48894236857.379997</v>
      </c>
      <c r="E6" s="737">
        <v>48044812592.849998</v>
      </c>
      <c r="F6" s="737">
        <v>742212756.53000009</v>
      </c>
      <c r="G6" s="737">
        <v>107211508</v>
      </c>
      <c r="H6" s="834"/>
      <c r="I6" s="806"/>
      <c r="J6" s="806"/>
      <c r="K6" s="806"/>
    </row>
    <row r="7" spans="2:11" s="16" customFormat="1" ht="15" customHeight="1">
      <c r="B7" s="59">
        <v>2</v>
      </c>
      <c r="C7" s="776" t="s">
        <v>1164</v>
      </c>
      <c r="D7" s="60">
        <v>930601416.97007</v>
      </c>
      <c r="E7" s="62">
        <v>422961420.97007</v>
      </c>
      <c r="F7" s="62">
        <v>0</v>
      </c>
      <c r="G7" s="62">
        <v>507639996</v>
      </c>
      <c r="H7" s="835"/>
      <c r="I7" s="62"/>
      <c r="J7" s="806"/>
      <c r="K7" s="806"/>
    </row>
    <row r="8" spans="2:11" s="16" customFormat="1" ht="15" customHeight="1">
      <c r="B8" s="987">
        <v>3</v>
      </c>
      <c r="C8" s="988" t="s">
        <v>1134</v>
      </c>
      <c r="D8" s="1004">
        <v>47963635440.409927</v>
      </c>
      <c r="E8" s="1004">
        <v>47621851171.879929</v>
      </c>
      <c r="F8" s="1004">
        <v>742212756.53000009</v>
      </c>
      <c r="G8" s="1004">
        <v>-400428488</v>
      </c>
      <c r="H8" s="989"/>
      <c r="I8" s="62"/>
      <c r="J8" s="806"/>
      <c r="K8" s="806"/>
    </row>
    <row r="9" spans="2:11" s="16" customFormat="1" ht="15" customHeight="1">
      <c r="B9" s="1081">
        <v>4</v>
      </c>
      <c r="C9" s="1213" t="s">
        <v>1165</v>
      </c>
      <c r="D9" s="1214">
        <v>4168012424.2899899</v>
      </c>
      <c r="E9" s="1214">
        <v>4168012424.2899899</v>
      </c>
      <c r="F9" s="1214"/>
      <c r="G9" s="1214"/>
      <c r="H9" s="837"/>
      <c r="I9" s="62"/>
      <c r="J9" s="806"/>
      <c r="K9" s="806"/>
    </row>
    <row r="10" spans="2:11" s="16" customFormat="1" ht="15" customHeight="1">
      <c r="B10" s="1081">
        <v>5</v>
      </c>
      <c r="C10" s="1213" t="s">
        <v>1166</v>
      </c>
      <c r="D10" s="1215"/>
      <c r="E10" s="1215"/>
      <c r="F10" s="1215"/>
      <c r="G10" s="1215"/>
      <c r="H10" s="836"/>
      <c r="I10" s="62"/>
      <c r="J10" s="806"/>
      <c r="K10" s="806"/>
    </row>
    <row r="11" spans="2:11" s="16" customFormat="1" ht="15" customHeight="1">
      <c r="B11" s="1081">
        <v>6</v>
      </c>
      <c r="C11" s="1213" t="s">
        <v>1167</v>
      </c>
      <c r="D11" s="1216">
        <v>542263012.540084</v>
      </c>
      <c r="E11" s="1216"/>
      <c r="F11" s="1216"/>
      <c r="G11" s="1216">
        <v>542263012.540084</v>
      </c>
      <c r="H11" s="836"/>
      <c r="I11" s="62"/>
      <c r="J11" s="806"/>
      <c r="K11" s="806"/>
    </row>
    <row r="12" spans="2:11" s="806" customFormat="1" ht="15" customHeight="1">
      <c r="B12" s="1081">
        <v>7</v>
      </c>
      <c r="C12" s="1213" t="s">
        <v>1168</v>
      </c>
      <c r="D12" s="1082"/>
      <c r="E12" s="1215"/>
      <c r="F12" s="1215"/>
      <c r="G12" s="1215"/>
      <c r="H12" s="838"/>
      <c r="I12" s="62"/>
    </row>
    <row r="13" spans="2:11" s="806" customFormat="1" ht="15" customHeight="1">
      <c r="B13" s="1081">
        <v>8</v>
      </c>
      <c r="C13" s="1213" t="s">
        <v>1169</v>
      </c>
      <c r="D13" s="1215"/>
      <c r="E13" s="1215"/>
      <c r="F13" s="1215"/>
      <c r="G13" s="1215"/>
      <c r="H13" s="839"/>
    </row>
    <row r="14" spans="2:11" s="806" customFormat="1" ht="15" customHeight="1">
      <c r="B14" s="1081">
        <v>9</v>
      </c>
      <c r="C14" s="1213" t="s">
        <v>1170</v>
      </c>
      <c r="D14" s="1082"/>
      <c r="E14" s="1215"/>
      <c r="F14" s="1215"/>
      <c r="G14" s="1215"/>
      <c r="H14" s="840"/>
    </row>
    <row r="15" spans="2:11" s="806" customFormat="1" ht="15" customHeight="1">
      <c r="B15" s="1081">
        <v>10</v>
      </c>
      <c r="C15" s="1213" t="s">
        <v>1485</v>
      </c>
      <c r="D15" s="1215"/>
      <c r="E15" s="1215"/>
      <c r="F15" s="1215"/>
      <c r="G15" s="1215"/>
      <c r="H15" s="840"/>
    </row>
    <row r="16" spans="2:11" s="806" customFormat="1" ht="15" customHeight="1">
      <c r="B16" s="1217">
        <v>11</v>
      </c>
      <c r="C16" s="1213" t="s">
        <v>1171</v>
      </c>
      <c r="D16" s="1218"/>
      <c r="E16" s="1218"/>
      <c r="F16" s="1218"/>
      <c r="G16" s="1218"/>
      <c r="H16" s="808"/>
    </row>
    <row r="17" spans="2:10" s="806" customFormat="1" ht="15" customHeight="1" thickBot="1">
      <c r="B17" s="841">
        <v>12</v>
      </c>
      <c r="C17" s="842" t="s">
        <v>1135</v>
      </c>
      <c r="D17" s="842">
        <v>52673910877.240005</v>
      </c>
      <c r="E17" s="842">
        <v>51789863596.169922</v>
      </c>
      <c r="F17" s="842">
        <v>742212756.53000009</v>
      </c>
      <c r="G17" s="842">
        <v>141834524.540084</v>
      </c>
      <c r="H17" s="843"/>
    </row>
    <row r="18" spans="2:10" s="806" customFormat="1" ht="15" customHeight="1">
      <c r="B18" s="827"/>
      <c r="D18" s="1006"/>
      <c r="E18" s="1006"/>
    </row>
    <row r="19" spans="2:10" s="798" customFormat="1" ht="12.75">
      <c r="B19" s="801"/>
      <c r="D19" s="806"/>
      <c r="E19" s="806"/>
      <c r="F19" s="806"/>
      <c r="G19" s="806"/>
      <c r="H19" s="806"/>
      <c r="I19" s="806"/>
      <c r="J19" s="806"/>
    </row>
    <row r="20" spans="2:10" s="798" customFormat="1">
      <c r="B20" s="801"/>
      <c r="D20" s="1005"/>
    </row>
    <row r="21" spans="2:10" s="798" customFormat="1">
      <c r="B21" s="801"/>
    </row>
    <row r="22" spans="2:10" s="798" customFormat="1">
      <c r="B22" s="801"/>
      <c r="F22" s="802"/>
    </row>
    <row r="23" spans="2:10" s="798" customFormat="1" ht="12.75">
      <c r="B23" s="801"/>
      <c r="I23" s="806"/>
    </row>
    <row r="24" spans="2:10" s="798" customFormat="1">
      <c r="B24" s="801"/>
    </row>
    <row r="25" spans="2:10" s="798" customFormat="1">
      <c r="B25" s="801"/>
    </row>
    <row r="26" spans="2:10" s="798" customFormat="1">
      <c r="B26" s="801"/>
    </row>
    <row r="27" spans="2:10" s="798" customFormat="1">
      <c r="B27" s="801"/>
    </row>
  </sheetData>
  <mergeCells count="3">
    <mergeCell ref="B2:H2"/>
    <mergeCell ref="D4:D5"/>
    <mergeCell ref="E4:H4"/>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5"/>
  <dimension ref="B1:L22"/>
  <sheetViews>
    <sheetView showGridLines="0" zoomScaleNormal="100" zoomScaleSheetLayoutView="100" workbookViewId="0">
      <selection activeCell="D70" sqref="D70"/>
    </sheetView>
  </sheetViews>
  <sheetFormatPr defaultRowHeight="15"/>
  <cols>
    <col min="1" max="1" width="5.7109375" customWidth="1"/>
    <col min="2" max="2" width="40.7109375" customWidth="1"/>
    <col min="3" max="3" width="30.7109375" customWidth="1"/>
    <col min="4" max="8" width="15.7109375" customWidth="1"/>
    <col min="9" max="9" width="30.7109375" customWidth="1"/>
    <col min="10" max="10" width="9.140625" style="797"/>
    <col min="11" max="11" width="9.140625" style="811"/>
    <col min="12" max="12" width="9.140625" style="797"/>
  </cols>
  <sheetData>
    <row r="1" spans="2:10" ht="15" customHeight="1"/>
    <row r="2" spans="2:10" ht="20.100000000000001" customHeight="1">
      <c r="B2" s="1350" t="s">
        <v>1161</v>
      </c>
      <c r="C2" s="1350"/>
      <c r="D2" s="1350"/>
      <c r="E2" s="1350"/>
      <c r="F2" s="1350"/>
      <c r="G2" s="1350"/>
      <c r="H2" s="1350"/>
      <c r="I2" s="1350"/>
    </row>
    <row r="3" spans="2:10" ht="15" customHeight="1" thickBot="1"/>
    <row r="4" spans="2:10" ht="20.100000000000001" customHeight="1">
      <c r="B4" s="1351" t="s">
        <v>1136</v>
      </c>
      <c r="C4" s="1346" t="s">
        <v>1137</v>
      </c>
      <c r="D4" s="1346" t="s">
        <v>1138</v>
      </c>
      <c r="E4" s="1346"/>
      <c r="F4" s="1346"/>
      <c r="G4" s="1346"/>
      <c r="H4" s="1346"/>
      <c r="I4" s="1348" t="s">
        <v>1139</v>
      </c>
    </row>
    <row r="5" spans="2:10" ht="39.950000000000003" customHeight="1">
      <c r="B5" s="1352"/>
      <c r="C5" s="1347"/>
      <c r="D5" s="1179" t="s">
        <v>1140</v>
      </c>
      <c r="E5" s="1179" t="s">
        <v>1160</v>
      </c>
      <c r="F5" s="1179" t="s">
        <v>1141</v>
      </c>
      <c r="G5" s="1179" t="s">
        <v>1142</v>
      </c>
      <c r="H5" s="1179" t="s">
        <v>1143</v>
      </c>
      <c r="I5" s="1353"/>
    </row>
    <row r="6" spans="2:10" ht="15" customHeight="1">
      <c r="B6" s="779" t="s">
        <v>1144</v>
      </c>
      <c r="C6" s="781" t="s">
        <v>1140</v>
      </c>
      <c r="D6" s="780" t="s">
        <v>1145</v>
      </c>
      <c r="E6" s="780"/>
      <c r="F6" s="781"/>
      <c r="G6" s="781"/>
      <c r="H6" s="781"/>
      <c r="I6" s="822" t="s">
        <v>1146</v>
      </c>
    </row>
    <row r="7" spans="2:10" ht="15" customHeight="1">
      <c r="B7" s="779" t="s">
        <v>1147</v>
      </c>
      <c r="C7" s="781" t="s">
        <v>1140</v>
      </c>
      <c r="D7" s="815" t="s">
        <v>1145</v>
      </c>
      <c r="E7" s="815"/>
      <c r="F7" s="815"/>
      <c r="G7" s="819"/>
      <c r="H7" s="819"/>
      <c r="I7" s="823" t="s">
        <v>1148</v>
      </c>
      <c r="J7" s="809"/>
    </row>
    <row r="8" spans="2:10" ht="15" customHeight="1">
      <c r="B8" s="782" t="s">
        <v>1149</v>
      </c>
      <c r="C8" s="783" t="s">
        <v>1140</v>
      </c>
      <c r="D8" s="815" t="s">
        <v>1145</v>
      </c>
      <c r="E8" s="815"/>
      <c r="F8" s="815"/>
      <c r="G8" s="819"/>
      <c r="H8" s="819"/>
      <c r="I8" s="823" t="s">
        <v>1150</v>
      </c>
      <c r="J8" s="809"/>
    </row>
    <row r="9" spans="2:10" ht="15" customHeight="1">
      <c r="B9" s="782" t="s">
        <v>1151</v>
      </c>
      <c r="C9" s="783" t="s">
        <v>1140</v>
      </c>
      <c r="D9" s="816" t="s">
        <v>1145</v>
      </c>
      <c r="E9" s="816"/>
      <c r="F9" s="816"/>
      <c r="G9" s="820"/>
      <c r="H9" s="820"/>
      <c r="I9" s="824" t="s">
        <v>1152</v>
      </c>
      <c r="J9" s="809"/>
    </row>
    <row r="10" spans="2:10" ht="15" customHeight="1">
      <c r="B10" s="782" t="s">
        <v>1153</v>
      </c>
      <c r="C10" s="783" t="s">
        <v>1140</v>
      </c>
      <c r="D10" s="816" t="s">
        <v>1145</v>
      </c>
      <c r="E10" s="816"/>
      <c r="F10" s="816"/>
      <c r="G10" s="820"/>
      <c r="H10" s="820"/>
      <c r="I10" s="824" t="s">
        <v>1152</v>
      </c>
      <c r="J10" s="809"/>
    </row>
    <row r="11" spans="2:10" ht="15" customHeight="1">
      <c r="B11" s="784" t="s">
        <v>1154</v>
      </c>
      <c r="C11" s="785" t="s">
        <v>1140</v>
      </c>
      <c r="D11" s="816" t="s">
        <v>1145</v>
      </c>
      <c r="E11" s="816"/>
      <c r="F11" s="816"/>
      <c r="G11" s="820"/>
      <c r="H11" s="820"/>
      <c r="I11" s="824" t="s">
        <v>1152</v>
      </c>
      <c r="J11" s="809"/>
    </row>
    <row r="12" spans="2:10" ht="15" customHeight="1">
      <c r="B12" s="786" t="s">
        <v>1159</v>
      </c>
      <c r="C12" s="785" t="s">
        <v>1140</v>
      </c>
      <c r="D12" s="816" t="s">
        <v>1145</v>
      </c>
      <c r="E12" s="816"/>
      <c r="F12" s="816"/>
      <c r="G12" s="820"/>
      <c r="H12" s="820"/>
      <c r="I12" s="824" t="s">
        <v>1152</v>
      </c>
      <c r="J12" s="809"/>
    </row>
    <row r="13" spans="2:10" ht="15" customHeight="1">
      <c r="B13" s="786" t="s">
        <v>1155</v>
      </c>
      <c r="C13" s="787" t="s">
        <v>1140</v>
      </c>
      <c r="D13" s="816" t="s">
        <v>1145</v>
      </c>
      <c r="E13" s="816"/>
      <c r="F13" s="816"/>
      <c r="G13" s="820"/>
      <c r="H13" s="820"/>
      <c r="I13" s="824" t="s">
        <v>1150</v>
      </c>
      <c r="J13" s="810"/>
    </row>
    <row r="14" spans="2:10" ht="15" customHeight="1">
      <c r="B14" s="786" t="s">
        <v>1716</v>
      </c>
      <c r="C14" s="787" t="s">
        <v>1141</v>
      </c>
      <c r="D14" s="817"/>
      <c r="E14" s="817"/>
      <c r="F14" s="817" t="s">
        <v>1145</v>
      </c>
      <c r="G14" s="821"/>
      <c r="H14" s="821"/>
      <c r="I14" s="825" t="s">
        <v>1156</v>
      </c>
      <c r="J14" s="810"/>
    </row>
    <row r="15" spans="2:10" ht="15" customHeight="1" thickBot="1">
      <c r="B15" s="788" t="s">
        <v>1717</v>
      </c>
      <c r="C15" s="789" t="s">
        <v>1141</v>
      </c>
      <c r="D15" s="812"/>
      <c r="E15" s="812"/>
      <c r="F15" s="812"/>
      <c r="G15" s="812" t="s">
        <v>1145</v>
      </c>
      <c r="H15" s="813"/>
      <c r="I15" s="826" t="s">
        <v>1157</v>
      </c>
      <c r="J15" s="810"/>
    </row>
    <row r="16" spans="2:10" s="811" customFormat="1">
      <c r="D16" s="814"/>
      <c r="E16" s="814"/>
      <c r="F16" s="814"/>
      <c r="G16" s="814"/>
      <c r="H16" s="818"/>
      <c r="I16" s="818"/>
      <c r="J16" s="814"/>
    </row>
    <row r="17" s="811" customFormat="1"/>
    <row r="18" s="811" customFormat="1"/>
    <row r="19" s="811" customFormat="1"/>
    <row r="20" s="811" customFormat="1"/>
    <row r="21" s="811" customFormat="1"/>
    <row r="22" s="811" customFormat="1"/>
  </sheetData>
  <mergeCells count="5">
    <mergeCell ref="B2:I2"/>
    <mergeCell ref="B4:B5"/>
    <mergeCell ref="C4:C5"/>
    <mergeCell ref="D4:H4"/>
    <mergeCell ref="I4:I5"/>
  </mergeCells>
  <pageMargins left="0.7" right="0.7" top="0.75" bottom="0.75" header="0.3" footer="0.3"/>
  <pageSetup paperSize="9" scale="4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E6"/>
  <sheetViews>
    <sheetView workbookViewId="0">
      <selection activeCell="D57" sqref="D57"/>
    </sheetView>
  </sheetViews>
  <sheetFormatPr defaultColWidth="9.140625" defaultRowHeight="15"/>
  <cols>
    <col min="1" max="1" width="5.7109375" style="651" customWidth="1"/>
    <col min="2" max="2" width="40.7109375" style="651" customWidth="1"/>
    <col min="3" max="3" width="9.140625" style="651"/>
    <col min="4" max="5" width="50.7109375" style="651" customWidth="1"/>
    <col min="6" max="16384" width="9.140625" style="651"/>
  </cols>
  <sheetData>
    <row r="2" spans="2:5" ht="20.25">
      <c r="B2" s="238" t="s">
        <v>1381</v>
      </c>
    </row>
    <row r="3" spans="2:5" ht="15.75" thickBot="1"/>
    <row r="4" spans="2:5" ht="20.100000000000001" customHeight="1">
      <c r="B4" s="1258" t="s">
        <v>1364</v>
      </c>
      <c r="C4" s="1264" t="s">
        <v>1705</v>
      </c>
      <c r="D4" s="1264" t="s">
        <v>1600</v>
      </c>
      <c r="E4" s="1265" t="s">
        <v>1552</v>
      </c>
    </row>
    <row r="5" spans="2:5" ht="30" customHeight="1">
      <c r="B5" s="1271" t="s">
        <v>1380</v>
      </c>
      <c r="C5" s="1272" t="s">
        <v>890</v>
      </c>
      <c r="D5" s="1273" t="s">
        <v>1379</v>
      </c>
      <c r="E5" s="1274" t="s">
        <v>1672</v>
      </c>
    </row>
    <row r="6" spans="2:5" ht="75" customHeight="1" thickBot="1">
      <c r="B6" s="1275" t="s">
        <v>1378</v>
      </c>
      <c r="C6" s="1276" t="s">
        <v>891</v>
      </c>
      <c r="D6" s="1277" t="s">
        <v>1377</v>
      </c>
      <c r="E6" s="1278" t="s">
        <v>1685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E8"/>
  <sheetViews>
    <sheetView workbookViewId="0">
      <selection activeCell="C56" sqref="C56"/>
    </sheetView>
  </sheetViews>
  <sheetFormatPr defaultColWidth="9.140625" defaultRowHeight="15"/>
  <cols>
    <col min="1" max="1" width="5.7109375" style="651" customWidth="1"/>
    <col min="2" max="2" width="40.7109375" style="651" customWidth="1"/>
    <col min="3" max="3" width="9.140625" style="651"/>
    <col min="4" max="5" width="50.7109375" style="651" customWidth="1"/>
    <col min="6" max="16384" width="9.140625" style="651"/>
  </cols>
  <sheetData>
    <row r="2" spans="2:5" ht="20.25">
      <c r="B2" s="238" t="s">
        <v>1389</v>
      </c>
    </row>
    <row r="3" spans="2:5" ht="15.75" thickBot="1"/>
    <row r="4" spans="2:5" ht="20.100000000000001" customHeight="1">
      <c r="B4" s="1258" t="s">
        <v>1364</v>
      </c>
      <c r="C4" s="1264" t="s">
        <v>1705</v>
      </c>
      <c r="D4" s="1264" t="s">
        <v>1600</v>
      </c>
      <c r="E4" s="1265" t="s">
        <v>1552</v>
      </c>
    </row>
    <row r="5" spans="2:5" ht="30" customHeight="1">
      <c r="B5" s="1271" t="s">
        <v>1388</v>
      </c>
      <c r="C5" s="1272" t="s">
        <v>890</v>
      </c>
      <c r="D5" s="1273" t="s">
        <v>1387</v>
      </c>
      <c r="E5" s="1274" t="s">
        <v>1651</v>
      </c>
    </row>
    <row r="6" spans="2:5" ht="30" customHeight="1">
      <c r="B6" s="1279" t="s">
        <v>1383</v>
      </c>
      <c r="C6" s="1280" t="s">
        <v>891</v>
      </c>
      <c r="D6" s="1281" t="s">
        <v>1386</v>
      </c>
      <c r="E6" s="1282" t="s">
        <v>628</v>
      </c>
    </row>
    <row r="7" spans="2:5" ht="30" customHeight="1">
      <c r="B7" s="1271" t="s">
        <v>1385</v>
      </c>
      <c r="C7" s="1272" t="s">
        <v>892</v>
      </c>
      <c r="D7" s="1273" t="s">
        <v>1384</v>
      </c>
      <c r="E7" s="1274" t="s">
        <v>628</v>
      </c>
    </row>
    <row r="8" spans="2:5" ht="45" customHeight="1" thickBot="1">
      <c r="B8" s="1283" t="s">
        <v>1383</v>
      </c>
      <c r="C8" s="1284" t="s">
        <v>893</v>
      </c>
      <c r="D8" s="1285" t="s">
        <v>1382</v>
      </c>
      <c r="E8" s="1286" t="s">
        <v>628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9"/>
  <dimension ref="B1:F120"/>
  <sheetViews>
    <sheetView showGridLines="0" zoomScaleNormal="100" workbookViewId="0">
      <selection activeCell="C129" sqref="C129"/>
    </sheetView>
  </sheetViews>
  <sheetFormatPr defaultColWidth="9.140625" defaultRowHeight="14.25"/>
  <cols>
    <col min="1" max="1" width="5.7109375" style="94" customWidth="1"/>
    <col min="2" max="2" width="10.7109375" style="94" customWidth="1"/>
    <col min="3" max="3" width="100.7109375" style="94" customWidth="1"/>
    <col min="4" max="4" width="20.7109375" style="94" customWidth="1"/>
    <col min="5" max="5" width="30.7109375" style="94" customWidth="1"/>
    <col min="6" max="16384" width="9.140625" style="94"/>
  </cols>
  <sheetData>
    <row r="1" spans="2:5" ht="15" customHeight="1"/>
    <row r="2" spans="2:5" ht="20.100000000000001" customHeight="1">
      <c r="B2" s="32" t="s">
        <v>366</v>
      </c>
    </row>
    <row r="3" spans="2:5" ht="15" customHeight="1" thickBot="1"/>
    <row r="4" spans="2:5" s="95" customFormat="1" ht="20.100000000000001" customHeight="1">
      <c r="B4" s="1340"/>
      <c r="C4" s="1339"/>
      <c r="D4" s="84" t="s">
        <v>367</v>
      </c>
      <c r="E4" s="83" t="s">
        <v>942</v>
      </c>
    </row>
    <row r="5" spans="2:5" s="95" customFormat="1" ht="15" customHeight="1">
      <c r="B5" s="1357" t="s">
        <v>368</v>
      </c>
      <c r="C5" s="1358"/>
      <c r="D5" s="1358"/>
      <c r="E5" s="1359"/>
    </row>
    <row r="6" spans="2:5" s="95" customFormat="1" ht="15" customHeight="1">
      <c r="B6" s="194">
        <v>1</v>
      </c>
      <c r="C6" s="1127" t="s">
        <v>369</v>
      </c>
      <c r="D6" s="522">
        <v>1114162442</v>
      </c>
      <c r="E6" s="19"/>
    </row>
    <row r="7" spans="2:5" s="95" customFormat="1" ht="15" customHeight="1">
      <c r="B7" s="111"/>
      <c r="C7" s="101" t="s">
        <v>1594</v>
      </c>
      <c r="D7" s="522">
        <v>704898900</v>
      </c>
      <c r="E7" s="112">
        <v>1</v>
      </c>
    </row>
    <row r="8" spans="2:5" s="95" customFormat="1" ht="15" customHeight="1">
      <c r="B8" s="111"/>
      <c r="C8" s="101" t="s">
        <v>1595</v>
      </c>
      <c r="D8" s="522">
        <v>409263542</v>
      </c>
      <c r="E8" s="112">
        <v>2</v>
      </c>
    </row>
    <row r="9" spans="2:5" s="95" customFormat="1" ht="15" customHeight="1">
      <c r="B9" s="111">
        <v>2</v>
      </c>
      <c r="C9" s="101" t="s">
        <v>370</v>
      </c>
      <c r="D9" s="522">
        <v>1421095723</v>
      </c>
      <c r="E9" s="112">
        <v>3</v>
      </c>
    </row>
    <row r="10" spans="2:5" s="95" customFormat="1" ht="15" customHeight="1">
      <c r="B10" s="111">
        <v>3</v>
      </c>
      <c r="C10" s="101" t="s">
        <v>371</v>
      </c>
      <c r="D10" s="522">
        <v>41672560</v>
      </c>
      <c r="E10" s="112">
        <v>4</v>
      </c>
    </row>
    <row r="11" spans="2:5" s="95" customFormat="1" ht="15" customHeight="1">
      <c r="B11" s="111" t="s">
        <v>372</v>
      </c>
      <c r="C11" s="101" t="s">
        <v>373</v>
      </c>
      <c r="D11" s="522">
        <v>0</v>
      </c>
      <c r="E11" s="112"/>
    </row>
    <row r="12" spans="2:5" s="95" customFormat="1" ht="30" customHeight="1">
      <c r="B12" s="111">
        <v>4</v>
      </c>
      <c r="C12" s="101" t="s">
        <v>374</v>
      </c>
      <c r="D12" s="522">
        <v>0</v>
      </c>
      <c r="E12" s="112"/>
    </row>
    <row r="13" spans="2:5" s="95" customFormat="1" ht="15" customHeight="1">
      <c r="B13" s="111">
        <v>5</v>
      </c>
      <c r="C13" s="101" t="s">
        <v>375</v>
      </c>
      <c r="D13" s="522">
        <v>0</v>
      </c>
      <c r="E13" s="112"/>
    </row>
    <row r="14" spans="2:5" s="95" customFormat="1" ht="15" customHeight="1">
      <c r="B14" s="111" t="s">
        <v>376</v>
      </c>
      <c r="C14" s="101" t="s">
        <v>377</v>
      </c>
      <c r="D14" s="522">
        <v>65555949.759999998</v>
      </c>
      <c r="E14" s="112"/>
    </row>
    <row r="15" spans="2:5" s="95" customFormat="1" ht="15" customHeight="1">
      <c r="B15" s="113">
        <v>6</v>
      </c>
      <c r="C15" s="100" t="s">
        <v>378</v>
      </c>
      <c r="D15" s="1129">
        <v>2642486674.7600002</v>
      </c>
      <c r="E15" s="114"/>
    </row>
    <row r="16" spans="2:5" s="95" customFormat="1" ht="15" customHeight="1">
      <c r="B16" s="1354" t="s">
        <v>379</v>
      </c>
      <c r="C16" s="1355"/>
      <c r="D16" s="1355"/>
      <c r="E16" s="1356"/>
    </row>
    <row r="17" spans="2:6" s="95" customFormat="1" ht="15" customHeight="1">
      <c r="B17" s="194">
        <v>7</v>
      </c>
      <c r="C17" s="1127" t="s">
        <v>380</v>
      </c>
      <c r="D17" s="522">
        <v>-4010891.09</v>
      </c>
      <c r="E17" s="19"/>
    </row>
    <row r="18" spans="2:6" s="95" customFormat="1" ht="15" customHeight="1">
      <c r="B18" s="111">
        <v>8</v>
      </c>
      <c r="C18" s="101" t="s">
        <v>381</v>
      </c>
      <c r="D18" s="522">
        <v>-113894758</v>
      </c>
      <c r="E18" s="20">
        <v>5</v>
      </c>
    </row>
    <row r="19" spans="2:6" s="95" customFormat="1" ht="15" customHeight="1">
      <c r="B19" s="566">
        <v>9</v>
      </c>
      <c r="C19" s="567" t="s">
        <v>382</v>
      </c>
      <c r="D19" s="568"/>
      <c r="E19" s="569"/>
      <c r="F19" s="96"/>
    </row>
    <row r="20" spans="2:6" s="95" customFormat="1" ht="30" customHeight="1">
      <c r="B20" s="111">
        <v>10</v>
      </c>
      <c r="C20" s="101" t="s">
        <v>383</v>
      </c>
      <c r="D20" s="522">
        <v>-1136209.6200000001</v>
      </c>
      <c r="E20" s="20">
        <v>6</v>
      </c>
    </row>
    <row r="21" spans="2:6" s="95" customFormat="1" ht="15" customHeight="1">
      <c r="B21" s="111">
        <v>11</v>
      </c>
      <c r="C21" s="101" t="s">
        <v>384</v>
      </c>
      <c r="D21" s="522">
        <v>0</v>
      </c>
      <c r="E21" s="112"/>
    </row>
    <row r="22" spans="2:6" s="95" customFormat="1" ht="15" customHeight="1">
      <c r="B22" s="111">
        <v>12</v>
      </c>
      <c r="C22" s="101" t="s">
        <v>385</v>
      </c>
      <c r="D22" s="522">
        <v>-16278355.199999999</v>
      </c>
      <c r="E22" s="20"/>
    </row>
    <row r="23" spans="2:6" s="95" customFormat="1" ht="15" customHeight="1">
      <c r="B23" s="111">
        <v>13</v>
      </c>
      <c r="C23" s="101" t="s">
        <v>386</v>
      </c>
      <c r="D23" s="522">
        <v>0</v>
      </c>
      <c r="E23" s="112"/>
    </row>
    <row r="24" spans="2:6" s="95" customFormat="1" ht="15" customHeight="1">
      <c r="B24" s="111">
        <v>14</v>
      </c>
      <c r="C24" s="101" t="s">
        <v>387</v>
      </c>
      <c r="D24" s="522">
        <v>0</v>
      </c>
      <c r="E24" s="112"/>
      <c r="F24" s="96"/>
    </row>
    <row r="25" spans="2:6" s="95" customFormat="1" ht="15" customHeight="1">
      <c r="B25" s="111">
        <v>15</v>
      </c>
      <c r="C25" s="101" t="s">
        <v>388</v>
      </c>
      <c r="D25" s="522">
        <v>0</v>
      </c>
      <c r="E25" s="112"/>
      <c r="F25" s="96"/>
    </row>
    <row r="26" spans="2:6" s="95" customFormat="1" ht="15" customHeight="1">
      <c r="B26" s="111">
        <v>16</v>
      </c>
      <c r="C26" s="101" t="s">
        <v>389</v>
      </c>
      <c r="D26" s="522">
        <v>0</v>
      </c>
      <c r="E26" s="112"/>
      <c r="F26" s="96"/>
    </row>
    <row r="27" spans="2:6" s="95" customFormat="1" ht="45" customHeight="1">
      <c r="B27" s="111">
        <v>17</v>
      </c>
      <c r="C27" s="101" t="s">
        <v>390</v>
      </c>
      <c r="D27" s="522">
        <v>0</v>
      </c>
      <c r="E27" s="112"/>
      <c r="F27" s="96"/>
    </row>
    <row r="28" spans="2:6" s="95" customFormat="1" ht="45" customHeight="1">
      <c r="B28" s="111">
        <v>18</v>
      </c>
      <c r="C28" s="101" t="s">
        <v>391</v>
      </c>
      <c r="D28" s="522">
        <v>0</v>
      </c>
      <c r="E28" s="112"/>
    </row>
    <row r="29" spans="2:6" s="95" customFormat="1" ht="45" customHeight="1">
      <c r="B29" s="111">
        <v>19</v>
      </c>
      <c r="C29" s="101" t="s">
        <v>392</v>
      </c>
      <c r="D29" s="522">
        <v>0</v>
      </c>
      <c r="E29" s="112"/>
      <c r="F29" s="96"/>
    </row>
    <row r="30" spans="2:6" s="95" customFormat="1" ht="15" customHeight="1">
      <c r="B30" s="566">
        <v>20</v>
      </c>
      <c r="C30" s="567" t="s">
        <v>382</v>
      </c>
      <c r="D30" s="568"/>
      <c r="E30" s="569"/>
      <c r="F30" s="96"/>
    </row>
    <row r="31" spans="2:6" s="95" customFormat="1" ht="30" customHeight="1">
      <c r="B31" s="111" t="s">
        <v>98</v>
      </c>
      <c r="C31" s="101" t="s">
        <v>393</v>
      </c>
      <c r="D31" s="522">
        <v>0</v>
      </c>
      <c r="E31" s="112"/>
      <c r="F31" s="96"/>
    </row>
    <row r="32" spans="2:6" s="95" customFormat="1" ht="15" customHeight="1">
      <c r="B32" s="111" t="s">
        <v>99</v>
      </c>
      <c r="C32" s="101" t="s">
        <v>394</v>
      </c>
      <c r="D32" s="522">
        <v>0</v>
      </c>
      <c r="E32" s="112"/>
      <c r="F32" s="96"/>
    </row>
    <row r="33" spans="2:6" s="95" customFormat="1" ht="15" customHeight="1">
      <c r="B33" s="111" t="s">
        <v>100</v>
      </c>
      <c r="C33" s="101" t="s">
        <v>395</v>
      </c>
      <c r="D33" s="522">
        <v>0</v>
      </c>
      <c r="E33" s="112"/>
      <c r="F33" s="96"/>
    </row>
    <row r="34" spans="2:6" s="95" customFormat="1" ht="15" customHeight="1">
      <c r="B34" s="111" t="s">
        <v>396</v>
      </c>
      <c r="C34" s="101" t="s">
        <v>397</v>
      </c>
      <c r="D34" s="522">
        <v>0</v>
      </c>
      <c r="E34" s="112"/>
      <c r="F34" s="96"/>
    </row>
    <row r="35" spans="2:6" s="95" customFormat="1" ht="30" customHeight="1">
      <c r="B35" s="111">
        <v>21</v>
      </c>
      <c r="C35" s="101" t="s">
        <v>398</v>
      </c>
      <c r="D35" s="522">
        <v>0</v>
      </c>
      <c r="E35" s="112"/>
      <c r="F35" s="96"/>
    </row>
    <row r="36" spans="2:6" s="95" customFormat="1" ht="15" customHeight="1">
      <c r="B36" s="111">
        <v>22</v>
      </c>
      <c r="C36" s="101" t="s">
        <v>399</v>
      </c>
      <c r="D36" s="522">
        <v>0</v>
      </c>
      <c r="E36" s="112"/>
      <c r="F36" s="96"/>
    </row>
    <row r="37" spans="2:6" s="95" customFormat="1" ht="30" customHeight="1">
      <c r="B37" s="111">
        <v>23</v>
      </c>
      <c r="C37" s="101" t="s">
        <v>789</v>
      </c>
      <c r="D37" s="522">
        <v>0</v>
      </c>
      <c r="E37" s="112"/>
      <c r="F37" s="96"/>
    </row>
    <row r="38" spans="2:6" s="95" customFormat="1" ht="15" customHeight="1">
      <c r="B38" s="566">
        <v>24</v>
      </c>
      <c r="C38" s="567" t="s">
        <v>382</v>
      </c>
      <c r="D38" s="568"/>
      <c r="E38" s="569"/>
      <c r="F38" s="96"/>
    </row>
    <row r="39" spans="2:6" s="95" customFormat="1" ht="15" customHeight="1">
      <c r="B39" s="111">
        <v>25</v>
      </c>
      <c r="C39" s="101" t="s">
        <v>400</v>
      </c>
      <c r="D39" s="522">
        <v>0</v>
      </c>
      <c r="E39" s="112"/>
      <c r="F39" s="96"/>
    </row>
    <row r="40" spans="2:6" s="95" customFormat="1" ht="15" customHeight="1">
      <c r="B40" s="111" t="s">
        <v>401</v>
      </c>
      <c r="C40" s="101" t="s">
        <v>402</v>
      </c>
      <c r="D40" s="522">
        <v>0</v>
      </c>
      <c r="E40" s="112"/>
      <c r="F40" s="96"/>
    </row>
    <row r="41" spans="2:6" s="95" customFormat="1" ht="45" customHeight="1">
      <c r="B41" s="115" t="s">
        <v>403</v>
      </c>
      <c r="C41" s="102" t="s">
        <v>404</v>
      </c>
      <c r="D41" s="522">
        <v>0</v>
      </c>
      <c r="E41" s="116"/>
      <c r="F41" s="96"/>
    </row>
    <row r="42" spans="2:6" s="95" customFormat="1" ht="15" customHeight="1">
      <c r="B42" s="566">
        <v>26</v>
      </c>
      <c r="C42" s="567" t="s">
        <v>382</v>
      </c>
      <c r="D42" s="568"/>
      <c r="E42" s="569"/>
      <c r="F42" s="96"/>
    </row>
    <row r="43" spans="2:6" s="95" customFormat="1" ht="15" customHeight="1">
      <c r="B43" s="111">
        <v>27</v>
      </c>
      <c r="C43" s="101" t="s">
        <v>405</v>
      </c>
      <c r="D43" s="522">
        <v>0</v>
      </c>
      <c r="E43" s="117"/>
      <c r="F43" s="96"/>
    </row>
    <row r="44" spans="2:6" s="95" customFormat="1" ht="15" customHeight="1">
      <c r="B44" s="115" t="s">
        <v>406</v>
      </c>
      <c r="C44" s="102" t="s">
        <v>788</v>
      </c>
      <c r="D44" s="522">
        <v>-9955044.6400000006</v>
      </c>
      <c r="E44" s="647"/>
      <c r="F44" s="96"/>
    </row>
    <row r="45" spans="2:6" s="95" customFormat="1" ht="15" customHeight="1">
      <c r="B45" s="115">
        <v>28</v>
      </c>
      <c r="C45" s="103" t="s">
        <v>407</v>
      </c>
      <c r="D45" s="1130">
        <v>-145275258.55000001</v>
      </c>
      <c r="E45" s="118"/>
      <c r="F45" s="96"/>
    </row>
    <row r="46" spans="2:6" s="95" customFormat="1" ht="15" customHeight="1">
      <c r="B46" s="119">
        <v>29</v>
      </c>
      <c r="C46" s="100" t="s">
        <v>408</v>
      </c>
      <c r="D46" s="1129">
        <v>2497211416.21</v>
      </c>
      <c r="E46" s="120"/>
    </row>
    <row r="47" spans="2:6" s="95" customFormat="1" ht="15" customHeight="1">
      <c r="B47" s="1354" t="s">
        <v>409</v>
      </c>
      <c r="C47" s="1355"/>
      <c r="D47" s="1355"/>
      <c r="E47" s="1356"/>
    </row>
    <row r="48" spans="2:6" s="95" customFormat="1" ht="15" customHeight="1">
      <c r="B48" s="111">
        <v>30</v>
      </c>
      <c r="C48" s="101" t="s">
        <v>369</v>
      </c>
      <c r="D48" s="565">
        <v>0</v>
      </c>
      <c r="E48" s="112"/>
    </row>
    <row r="49" spans="2:5" s="95" customFormat="1" ht="15" customHeight="1">
      <c r="B49" s="115">
        <v>31</v>
      </c>
      <c r="C49" s="102" t="s">
        <v>410</v>
      </c>
      <c r="D49" s="570">
        <v>0</v>
      </c>
      <c r="E49" s="116"/>
    </row>
    <row r="50" spans="2:5" s="95" customFormat="1" ht="15" customHeight="1">
      <c r="B50" s="111">
        <v>32</v>
      </c>
      <c r="C50" s="101" t="s">
        <v>411</v>
      </c>
      <c r="D50" s="565">
        <v>0</v>
      </c>
      <c r="E50" s="112"/>
    </row>
    <row r="51" spans="2:5" s="95" customFormat="1" ht="30" customHeight="1">
      <c r="B51" s="111">
        <v>33</v>
      </c>
      <c r="C51" s="101" t="s">
        <v>412</v>
      </c>
      <c r="D51" s="565">
        <v>0</v>
      </c>
      <c r="E51" s="117"/>
    </row>
    <row r="52" spans="2:5" s="95" customFormat="1" ht="15" customHeight="1">
      <c r="B52" s="115" t="s">
        <v>413</v>
      </c>
      <c r="C52" s="102" t="s">
        <v>414</v>
      </c>
      <c r="D52" s="571">
        <v>0</v>
      </c>
      <c r="E52" s="118"/>
    </row>
    <row r="53" spans="2:5" s="95" customFormat="1" ht="15" customHeight="1">
      <c r="B53" s="111" t="s">
        <v>415</v>
      </c>
      <c r="C53" s="101" t="s">
        <v>416</v>
      </c>
      <c r="D53" s="565">
        <v>0</v>
      </c>
      <c r="E53" s="117"/>
    </row>
    <row r="54" spans="2:5" s="95" customFormat="1" ht="30" customHeight="1">
      <c r="B54" s="115">
        <v>34</v>
      </c>
      <c r="C54" s="102" t="s">
        <v>417</v>
      </c>
      <c r="D54" s="571">
        <v>0</v>
      </c>
      <c r="E54" s="118"/>
    </row>
    <row r="55" spans="2:5" s="95" customFormat="1" ht="15" customHeight="1">
      <c r="B55" s="115">
        <v>35</v>
      </c>
      <c r="C55" s="102" t="s">
        <v>418</v>
      </c>
      <c r="D55" s="571">
        <v>0</v>
      </c>
      <c r="E55" s="118"/>
    </row>
    <row r="56" spans="2:5" s="95" customFormat="1" ht="15" customHeight="1">
      <c r="B56" s="113">
        <v>36</v>
      </c>
      <c r="C56" s="100" t="s">
        <v>419</v>
      </c>
      <c r="D56" s="572">
        <f>SUM(D48,D51,D52,D53,D54)</f>
        <v>0</v>
      </c>
      <c r="E56" s="120"/>
    </row>
    <row r="57" spans="2:5" s="95" customFormat="1" ht="15" customHeight="1">
      <c r="B57" s="1354" t="s">
        <v>420</v>
      </c>
      <c r="C57" s="1355"/>
      <c r="D57" s="1355"/>
      <c r="E57" s="1356"/>
    </row>
    <row r="58" spans="2:5" s="95" customFormat="1" ht="15" customHeight="1">
      <c r="B58" s="111">
        <v>37</v>
      </c>
      <c r="C58" s="101" t="s">
        <v>421</v>
      </c>
      <c r="D58" s="565">
        <v>0</v>
      </c>
      <c r="E58" s="112"/>
    </row>
    <row r="59" spans="2:5" s="95" customFormat="1" ht="45" customHeight="1">
      <c r="B59" s="115">
        <v>38</v>
      </c>
      <c r="C59" s="102" t="s">
        <v>422</v>
      </c>
      <c r="D59" s="570">
        <v>0</v>
      </c>
      <c r="E59" s="116"/>
    </row>
    <row r="60" spans="2:5" s="95" customFormat="1" ht="45" customHeight="1">
      <c r="B60" s="111">
        <v>39</v>
      </c>
      <c r="C60" s="101" t="s">
        <v>423</v>
      </c>
      <c r="D60" s="565">
        <v>0</v>
      </c>
      <c r="E60" s="112"/>
    </row>
    <row r="61" spans="2:5" s="95" customFormat="1" ht="30" customHeight="1">
      <c r="B61" s="111">
        <v>40</v>
      </c>
      <c r="C61" s="101" t="s">
        <v>424</v>
      </c>
      <c r="D61" s="565">
        <v>0</v>
      </c>
      <c r="E61" s="117"/>
    </row>
    <row r="62" spans="2:5" s="95" customFormat="1" ht="15" customHeight="1">
      <c r="B62" s="573">
        <v>41</v>
      </c>
      <c r="C62" s="574" t="s">
        <v>382</v>
      </c>
      <c r="D62" s="449"/>
      <c r="E62" s="575"/>
    </row>
    <row r="63" spans="2:5" s="95" customFormat="1" ht="15" customHeight="1">
      <c r="B63" s="115">
        <v>42</v>
      </c>
      <c r="C63" s="102" t="s">
        <v>425</v>
      </c>
      <c r="D63" s="522">
        <v>0</v>
      </c>
      <c r="E63" s="118"/>
    </row>
    <row r="64" spans="2:5" s="95" customFormat="1" ht="15" customHeight="1">
      <c r="B64" s="115" t="s">
        <v>426</v>
      </c>
      <c r="C64" s="102" t="s">
        <v>427</v>
      </c>
      <c r="D64" s="523">
        <v>0</v>
      </c>
      <c r="E64" s="118"/>
    </row>
    <row r="65" spans="2:5" s="95" customFormat="1" ht="15" customHeight="1">
      <c r="B65" s="121">
        <v>43</v>
      </c>
      <c r="C65" s="103" t="s">
        <v>428</v>
      </c>
      <c r="D65" s="1130">
        <v>0</v>
      </c>
      <c r="E65" s="118"/>
    </row>
    <row r="66" spans="2:5" s="95" customFormat="1" ht="15" customHeight="1">
      <c r="B66" s="121">
        <v>44</v>
      </c>
      <c r="C66" s="103" t="s">
        <v>429</v>
      </c>
      <c r="D66" s="1130">
        <v>0</v>
      </c>
      <c r="E66" s="122"/>
    </row>
    <row r="67" spans="2:5" s="95" customFormat="1" ht="15" customHeight="1">
      <c r="B67" s="113">
        <v>45</v>
      </c>
      <c r="C67" s="100" t="s">
        <v>430</v>
      </c>
      <c r="D67" s="1129">
        <v>2497211416.21</v>
      </c>
      <c r="E67" s="123"/>
    </row>
    <row r="68" spans="2:5" s="95" customFormat="1" ht="15" customHeight="1">
      <c r="B68" s="1354" t="s">
        <v>629</v>
      </c>
      <c r="C68" s="1355"/>
      <c r="D68" s="1355"/>
      <c r="E68" s="1356"/>
    </row>
    <row r="69" spans="2:5" s="95" customFormat="1" ht="15" customHeight="1">
      <c r="B69" s="111">
        <v>46</v>
      </c>
      <c r="C69" s="101" t="s">
        <v>431</v>
      </c>
      <c r="D69" s="565">
        <v>0</v>
      </c>
      <c r="E69" s="117"/>
    </row>
    <row r="70" spans="2:5" s="95" customFormat="1" ht="30" customHeight="1">
      <c r="B70" s="115">
        <v>47</v>
      </c>
      <c r="C70" s="102" t="s">
        <v>630</v>
      </c>
      <c r="D70" s="570">
        <v>0</v>
      </c>
      <c r="E70" s="122"/>
    </row>
    <row r="71" spans="2:5" s="95" customFormat="1" ht="15" customHeight="1">
      <c r="B71" s="115" t="s">
        <v>432</v>
      </c>
      <c r="C71" s="102" t="s">
        <v>433</v>
      </c>
      <c r="D71" s="565">
        <v>0</v>
      </c>
      <c r="E71" s="122"/>
    </row>
    <row r="72" spans="2:5" s="95" customFormat="1" ht="15" customHeight="1">
      <c r="B72" s="115" t="s">
        <v>434</v>
      </c>
      <c r="C72" s="102" t="s">
        <v>435</v>
      </c>
      <c r="D72" s="565">
        <v>0</v>
      </c>
      <c r="E72" s="122"/>
    </row>
    <row r="73" spans="2:5" s="95" customFormat="1" ht="30" customHeight="1">
      <c r="B73" s="115">
        <v>48</v>
      </c>
      <c r="C73" s="102" t="s">
        <v>634</v>
      </c>
      <c r="D73" s="565">
        <v>0</v>
      </c>
      <c r="E73" s="118"/>
    </row>
    <row r="74" spans="2:5" s="95" customFormat="1" ht="15" customHeight="1">
      <c r="B74" s="111">
        <v>49</v>
      </c>
      <c r="C74" s="101" t="s">
        <v>436</v>
      </c>
      <c r="D74" s="571">
        <v>0</v>
      </c>
      <c r="E74" s="117"/>
    </row>
    <row r="75" spans="2:5" s="95" customFormat="1" ht="15" customHeight="1">
      <c r="B75" s="115">
        <v>50</v>
      </c>
      <c r="C75" s="102" t="s">
        <v>437</v>
      </c>
      <c r="D75" s="571">
        <v>0</v>
      </c>
      <c r="E75" s="118"/>
    </row>
    <row r="76" spans="2:5" s="95" customFormat="1" ht="15" customHeight="1">
      <c r="B76" s="113">
        <v>51</v>
      </c>
      <c r="C76" s="100" t="s">
        <v>438</v>
      </c>
      <c r="D76" s="572">
        <f>SUM(D68,D71,D72,D73,D74)</f>
        <v>0</v>
      </c>
      <c r="E76" s="120"/>
    </row>
    <row r="77" spans="2:5" s="95" customFormat="1" ht="15" customHeight="1">
      <c r="B77" s="1354" t="s">
        <v>439</v>
      </c>
      <c r="C77" s="1355"/>
      <c r="D77" s="1355"/>
      <c r="E77" s="1356"/>
    </row>
    <row r="78" spans="2:5" s="95" customFormat="1" ht="15" customHeight="1">
      <c r="B78" s="111">
        <v>52</v>
      </c>
      <c r="C78" s="101" t="s">
        <v>440</v>
      </c>
      <c r="D78" s="565">
        <v>0</v>
      </c>
      <c r="E78" s="117"/>
    </row>
    <row r="79" spans="2:5" s="95" customFormat="1" ht="45" customHeight="1">
      <c r="B79" s="115">
        <v>53</v>
      </c>
      <c r="C79" s="102" t="s">
        <v>441</v>
      </c>
      <c r="D79" s="565">
        <v>0</v>
      </c>
      <c r="E79" s="122"/>
    </row>
    <row r="80" spans="2:5" s="95" customFormat="1" ht="45" customHeight="1">
      <c r="B80" s="115">
        <v>54</v>
      </c>
      <c r="C80" s="102" t="s">
        <v>442</v>
      </c>
      <c r="D80" s="571">
        <v>0</v>
      </c>
      <c r="E80" s="122"/>
    </row>
    <row r="81" spans="2:6" s="95" customFormat="1" ht="15" customHeight="1">
      <c r="B81" s="573" t="s">
        <v>443</v>
      </c>
      <c r="C81" s="574" t="s">
        <v>382</v>
      </c>
      <c r="D81" s="449"/>
      <c r="E81" s="576"/>
    </row>
    <row r="82" spans="2:6" s="95" customFormat="1" ht="30" customHeight="1">
      <c r="B82" s="115">
        <v>55</v>
      </c>
      <c r="C82" s="102" t="s">
        <v>444</v>
      </c>
      <c r="D82" s="571">
        <v>0</v>
      </c>
      <c r="E82" s="122"/>
    </row>
    <row r="83" spans="2:6" s="95" customFormat="1" ht="15" customHeight="1">
      <c r="B83" s="573">
        <v>56</v>
      </c>
      <c r="C83" s="574" t="s">
        <v>382</v>
      </c>
      <c r="D83" s="449"/>
      <c r="E83" s="576"/>
      <c r="F83" s="96"/>
    </row>
    <row r="84" spans="2:6" s="95" customFormat="1" ht="15" customHeight="1">
      <c r="B84" s="115" t="s">
        <v>787</v>
      </c>
      <c r="C84" s="106" t="s">
        <v>445</v>
      </c>
      <c r="D84" s="523">
        <v>0</v>
      </c>
      <c r="E84" s="118"/>
    </row>
    <row r="85" spans="2:6" s="95" customFormat="1" ht="15" customHeight="1">
      <c r="B85" s="115" t="s">
        <v>446</v>
      </c>
      <c r="C85" s="106" t="s">
        <v>447</v>
      </c>
      <c r="D85" s="523">
        <v>0</v>
      </c>
      <c r="E85" s="118"/>
    </row>
    <row r="86" spans="2:6" s="95" customFormat="1" ht="15" customHeight="1">
      <c r="B86" s="121">
        <v>57</v>
      </c>
      <c r="C86" s="107" t="s">
        <v>448</v>
      </c>
      <c r="D86" s="522">
        <v>0</v>
      </c>
      <c r="E86" s="124"/>
    </row>
    <row r="87" spans="2:6" s="95" customFormat="1" ht="15" customHeight="1">
      <c r="B87" s="121">
        <v>58</v>
      </c>
      <c r="C87" s="107" t="s">
        <v>449</v>
      </c>
      <c r="D87" s="1131">
        <v>0</v>
      </c>
      <c r="E87" s="118"/>
    </row>
    <row r="88" spans="2:6" s="95" customFormat="1" ht="15" customHeight="1">
      <c r="B88" s="121">
        <v>59</v>
      </c>
      <c r="C88" s="107" t="s">
        <v>450</v>
      </c>
      <c r="D88" s="1131">
        <v>2497211416.21</v>
      </c>
      <c r="E88" s="118"/>
    </row>
    <row r="89" spans="2:6" s="95" customFormat="1" ht="15" customHeight="1">
      <c r="B89" s="113">
        <v>60</v>
      </c>
      <c r="C89" s="105" t="s">
        <v>342</v>
      </c>
      <c r="D89" s="1129">
        <v>11578513601.5285</v>
      </c>
      <c r="E89" s="120"/>
    </row>
    <row r="90" spans="2:6" s="95" customFormat="1" ht="15" customHeight="1">
      <c r="B90" s="1354" t="s">
        <v>451</v>
      </c>
      <c r="C90" s="1355"/>
      <c r="D90" s="1355"/>
      <c r="E90" s="1356"/>
    </row>
    <row r="91" spans="2:6" s="95" customFormat="1" ht="15" customHeight="1">
      <c r="B91" s="194">
        <v>61</v>
      </c>
      <c r="C91" s="1127" t="s">
        <v>452</v>
      </c>
      <c r="D91" s="1132">
        <v>0.2157</v>
      </c>
      <c r="E91" s="1133"/>
    </row>
    <row r="92" spans="2:6" s="95" customFormat="1" ht="15" customHeight="1">
      <c r="B92" s="291">
        <v>62</v>
      </c>
      <c r="C92" s="1055" t="s">
        <v>453</v>
      </c>
      <c r="D92" s="1134">
        <v>0.2157</v>
      </c>
      <c r="E92" s="1135"/>
    </row>
    <row r="93" spans="2:6" s="95" customFormat="1" ht="15" customHeight="1">
      <c r="B93" s="291">
        <v>63</v>
      </c>
      <c r="C93" s="1055" t="s">
        <v>454</v>
      </c>
      <c r="D93" s="1134">
        <v>0.2157</v>
      </c>
      <c r="E93" s="1135"/>
    </row>
    <row r="94" spans="2:6" s="95" customFormat="1" ht="45" customHeight="1">
      <c r="B94" s="115">
        <v>64</v>
      </c>
      <c r="C94" s="109" t="s">
        <v>633</v>
      </c>
      <c r="D94" s="1134">
        <v>8.7400000000000005E-2</v>
      </c>
      <c r="E94" s="118"/>
    </row>
    <row r="95" spans="2:6" s="95" customFormat="1" ht="15" customHeight="1">
      <c r="B95" s="111">
        <v>65</v>
      </c>
      <c r="C95" s="108" t="s">
        <v>790</v>
      </c>
      <c r="D95" s="1132">
        <v>2.5000000000000001E-2</v>
      </c>
      <c r="E95" s="117"/>
    </row>
    <row r="96" spans="2:6" s="95" customFormat="1" ht="15" customHeight="1">
      <c r="B96" s="115">
        <v>66</v>
      </c>
      <c r="C96" s="109" t="s">
        <v>791</v>
      </c>
      <c r="D96" s="1132">
        <v>1E-4</v>
      </c>
      <c r="E96" s="118"/>
    </row>
    <row r="97" spans="2:6" s="95" customFormat="1" ht="15" customHeight="1">
      <c r="B97" s="115">
        <v>67</v>
      </c>
      <c r="C97" s="109" t="s">
        <v>792</v>
      </c>
      <c r="D97" s="1132">
        <v>0</v>
      </c>
      <c r="E97" s="118"/>
    </row>
    <row r="98" spans="2:6" s="95" customFormat="1" ht="15" customHeight="1">
      <c r="B98" s="115" t="s">
        <v>455</v>
      </c>
      <c r="C98" s="109" t="s">
        <v>793</v>
      </c>
      <c r="D98" s="1132">
        <v>7.4999999999999997E-3</v>
      </c>
      <c r="E98" s="118"/>
    </row>
    <row r="99" spans="2:6" s="95" customFormat="1" ht="15" customHeight="1">
      <c r="B99" s="115" t="s">
        <v>1545</v>
      </c>
      <c r="C99" s="109" t="s">
        <v>1546</v>
      </c>
      <c r="D99" s="1132">
        <v>0</v>
      </c>
      <c r="E99" s="118"/>
    </row>
    <row r="100" spans="2:6" s="95" customFormat="1" ht="15" customHeight="1">
      <c r="B100" s="115">
        <v>68</v>
      </c>
      <c r="C100" s="103" t="s">
        <v>631</v>
      </c>
      <c r="D100" s="1134">
        <v>0.12839999999999999</v>
      </c>
      <c r="E100" s="118"/>
    </row>
    <row r="101" spans="2:6" s="95" customFormat="1" ht="15" customHeight="1">
      <c r="B101" s="573">
        <v>69</v>
      </c>
      <c r="C101" s="441" t="s">
        <v>456</v>
      </c>
      <c r="D101" s="577"/>
      <c r="E101" s="578"/>
      <c r="F101" s="96"/>
    </row>
    <row r="102" spans="2:6" s="95" customFormat="1" ht="15" customHeight="1">
      <c r="B102" s="573">
        <v>70</v>
      </c>
      <c r="C102" s="441" t="s">
        <v>456</v>
      </c>
      <c r="D102" s="577"/>
      <c r="E102" s="578"/>
      <c r="F102" s="96"/>
    </row>
    <row r="103" spans="2:6" s="95" customFormat="1" ht="15" customHeight="1">
      <c r="B103" s="579">
        <v>71</v>
      </c>
      <c r="C103" s="513" t="s">
        <v>456</v>
      </c>
      <c r="D103" s="580"/>
      <c r="E103" s="581"/>
      <c r="F103" s="96"/>
    </row>
    <row r="104" spans="2:6" s="95" customFormat="1" ht="15" customHeight="1">
      <c r="B104" s="1354" t="s">
        <v>457</v>
      </c>
      <c r="C104" s="1355"/>
      <c r="D104" s="1355"/>
      <c r="E104" s="1356"/>
    </row>
    <row r="105" spans="2:6" s="95" customFormat="1" ht="30" customHeight="1">
      <c r="B105" s="111">
        <v>72</v>
      </c>
      <c r="C105" s="101" t="s">
        <v>635</v>
      </c>
      <c r="D105" s="565">
        <v>0</v>
      </c>
      <c r="E105" s="125"/>
    </row>
    <row r="106" spans="2:6" s="95" customFormat="1" ht="30" customHeight="1">
      <c r="B106" s="115">
        <v>73</v>
      </c>
      <c r="C106" s="102" t="s">
        <v>458</v>
      </c>
      <c r="D106" s="565">
        <v>0</v>
      </c>
      <c r="E106" s="118"/>
    </row>
    <row r="107" spans="2:6" s="95" customFormat="1" ht="15" customHeight="1">
      <c r="B107" s="573">
        <v>74</v>
      </c>
      <c r="C107" s="574" t="s">
        <v>382</v>
      </c>
      <c r="D107" s="582"/>
      <c r="E107" s="575"/>
    </row>
    <row r="108" spans="2:6" s="95" customFormat="1" ht="30" customHeight="1">
      <c r="B108" s="292">
        <v>75</v>
      </c>
      <c r="C108" s="1136" t="s">
        <v>632</v>
      </c>
      <c r="D108" s="524">
        <v>317957.75</v>
      </c>
      <c r="E108" s="1137"/>
    </row>
    <row r="109" spans="2:6" s="95" customFormat="1" ht="15" customHeight="1">
      <c r="B109" s="1354" t="s">
        <v>459</v>
      </c>
      <c r="C109" s="1355"/>
      <c r="D109" s="1355"/>
      <c r="E109" s="1356"/>
    </row>
    <row r="110" spans="2:6" s="95" customFormat="1" ht="30" customHeight="1">
      <c r="B110" s="194">
        <v>76</v>
      </c>
      <c r="C110" s="1127" t="s">
        <v>460</v>
      </c>
      <c r="D110" s="1138">
        <v>0</v>
      </c>
      <c r="E110" s="1140"/>
    </row>
    <row r="111" spans="2:6" s="95" customFormat="1" ht="15" customHeight="1">
      <c r="B111" s="115">
        <v>77</v>
      </c>
      <c r="C111" s="102" t="s">
        <v>461</v>
      </c>
      <c r="D111" s="1138">
        <v>0</v>
      </c>
      <c r="E111" s="118"/>
    </row>
    <row r="112" spans="2:6" s="95" customFormat="1" ht="30" customHeight="1">
      <c r="B112" s="111">
        <v>78</v>
      </c>
      <c r="C112" s="101" t="s">
        <v>462</v>
      </c>
      <c r="D112" s="1138">
        <v>0</v>
      </c>
      <c r="E112" s="125"/>
    </row>
    <row r="113" spans="2:5" s="95" customFormat="1" ht="15" customHeight="1">
      <c r="B113" s="119">
        <v>79</v>
      </c>
      <c r="C113" s="99" t="s">
        <v>463</v>
      </c>
      <c r="D113" s="524">
        <v>48929722.840400003</v>
      </c>
      <c r="E113" s="120"/>
    </row>
    <row r="114" spans="2:5" s="95" customFormat="1" ht="15" customHeight="1">
      <c r="B114" s="1354" t="s">
        <v>464</v>
      </c>
      <c r="C114" s="1355"/>
      <c r="D114" s="1355"/>
      <c r="E114" s="1356"/>
    </row>
    <row r="115" spans="2:5" s="95" customFormat="1" ht="15" customHeight="1">
      <c r="B115" s="194">
        <v>80</v>
      </c>
      <c r="C115" s="1127" t="s">
        <v>465</v>
      </c>
      <c r="D115" s="1138">
        <v>0</v>
      </c>
      <c r="E115" s="1140"/>
    </row>
    <row r="116" spans="2:5" s="95" customFormat="1" ht="15" customHeight="1">
      <c r="B116" s="115">
        <v>81</v>
      </c>
      <c r="C116" s="102" t="s">
        <v>466</v>
      </c>
      <c r="D116" s="505">
        <v>0</v>
      </c>
      <c r="E116" s="112"/>
    </row>
    <row r="117" spans="2:5" s="95" customFormat="1" ht="15" customHeight="1">
      <c r="B117" s="111">
        <v>82</v>
      </c>
      <c r="C117" s="101" t="s">
        <v>467</v>
      </c>
      <c r="D117" s="1138">
        <v>0</v>
      </c>
      <c r="E117" s="125"/>
    </row>
    <row r="118" spans="2:5" s="95" customFormat="1" ht="15" customHeight="1">
      <c r="B118" s="111">
        <v>83</v>
      </c>
      <c r="C118" s="101" t="s">
        <v>468</v>
      </c>
      <c r="D118" s="1138">
        <v>0</v>
      </c>
      <c r="E118" s="125"/>
    </row>
    <row r="119" spans="2:5" s="95" customFormat="1" ht="15" customHeight="1">
      <c r="B119" s="115">
        <v>84</v>
      </c>
      <c r="C119" s="102" t="s">
        <v>469</v>
      </c>
      <c r="D119" s="505">
        <v>0</v>
      </c>
      <c r="E119" s="118"/>
    </row>
    <row r="120" spans="2:5" s="95" customFormat="1" ht="15" customHeight="1" thickBot="1">
      <c r="B120" s="126">
        <v>85</v>
      </c>
      <c r="C120" s="127" t="s">
        <v>470</v>
      </c>
      <c r="D120" s="1139">
        <v>0</v>
      </c>
      <c r="E120" s="128"/>
    </row>
  </sheetData>
  <mergeCells count="11">
    <mergeCell ref="B68:E68"/>
    <mergeCell ref="B4:C4"/>
    <mergeCell ref="B5:E5"/>
    <mergeCell ref="B16:E16"/>
    <mergeCell ref="B47:E47"/>
    <mergeCell ref="B57:E57"/>
    <mergeCell ref="B114:E114"/>
    <mergeCell ref="B77:E77"/>
    <mergeCell ref="B90:E90"/>
    <mergeCell ref="B104:E104"/>
    <mergeCell ref="B109:E109"/>
  </mergeCells>
  <pageMargins left="0.7" right="0.7" top="0.75" bottom="0.75" header="0.3" footer="0.3"/>
  <pageSetup paperSize="9" orientation="portrait"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pageSetUpPr fitToPage="1"/>
  </sheetPr>
  <dimension ref="B1:F44"/>
  <sheetViews>
    <sheetView showGridLines="0" zoomScaleNormal="100" zoomScalePageLayoutView="90" workbookViewId="0">
      <selection activeCell="E54" sqref="E54"/>
    </sheetView>
  </sheetViews>
  <sheetFormatPr defaultColWidth="9" defaultRowHeight="14.25"/>
  <cols>
    <col min="1" max="1" width="5.7109375" style="11" customWidth="1"/>
    <col min="2" max="2" width="10.7109375" style="11" customWidth="1"/>
    <col min="3" max="3" width="75.7109375" style="11" customWidth="1"/>
    <col min="4" max="5" width="35.7109375" style="11" customWidth="1"/>
    <col min="6" max="6" width="20.42578125" style="11" customWidth="1"/>
    <col min="7" max="16384" width="9" style="11"/>
  </cols>
  <sheetData>
    <row r="1" spans="2:6" ht="15">
      <c r="C1" s="129"/>
    </row>
    <row r="2" spans="2:6" ht="20.25">
      <c r="B2" s="32" t="s">
        <v>934</v>
      </c>
    </row>
    <row r="3" spans="2:6" ht="15" customHeight="1" thickBot="1">
      <c r="B3" s="1360"/>
      <c r="C3" s="1360"/>
      <c r="D3" s="1360"/>
      <c r="E3" s="1360"/>
      <c r="F3" s="1360"/>
    </row>
    <row r="4" spans="2:6" s="1" customFormat="1" ht="39.950000000000003" customHeight="1">
      <c r="B4" s="1340"/>
      <c r="C4" s="1339"/>
      <c r="D4" s="1257" t="s">
        <v>794</v>
      </c>
      <c r="E4" s="1257" t="s">
        <v>795</v>
      </c>
      <c r="F4" s="1361" t="s">
        <v>952</v>
      </c>
    </row>
    <row r="5" spans="2:6" s="1" customFormat="1" ht="20.100000000000001" customHeight="1">
      <c r="B5" s="1341"/>
      <c r="C5" s="1342"/>
      <c r="D5" s="1259" t="s">
        <v>1348</v>
      </c>
      <c r="E5" s="1259" t="s">
        <v>1348</v>
      </c>
      <c r="F5" s="1362"/>
    </row>
    <row r="6" spans="2:6" s="1" customFormat="1" ht="15" customHeight="1">
      <c r="B6" s="1354" t="s">
        <v>800</v>
      </c>
      <c r="C6" s="1355"/>
      <c r="D6" s="1355"/>
      <c r="E6" s="1355"/>
      <c r="F6" s="1262"/>
    </row>
    <row r="7" spans="2:6" s="1" customFormat="1" ht="15" customHeight="1">
      <c r="B7" s="58">
        <v>1</v>
      </c>
      <c r="C7" s="150" t="s">
        <v>912</v>
      </c>
      <c r="D7" s="1124">
        <v>3538433614</v>
      </c>
      <c r="E7" s="1124">
        <v>3536587864.3000002</v>
      </c>
      <c r="F7" s="1128"/>
    </row>
    <row r="8" spans="2:6" s="1" customFormat="1" ht="15" customHeight="1">
      <c r="B8" s="133">
        <v>2</v>
      </c>
      <c r="C8" s="106" t="s">
        <v>913</v>
      </c>
      <c r="D8" s="1126">
        <v>18595343</v>
      </c>
      <c r="E8" s="944">
        <v>18595343</v>
      </c>
      <c r="F8" s="460"/>
    </row>
    <row r="9" spans="2:6" s="1" customFormat="1" ht="15" customHeight="1">
      <c r="B9" s="133">
        <v>3</v>
      </c>
      <c r="C9" s="130" t="s">
        <v>914</v>
      </c>
      <c r="D9" s="1124">
        <v>3019742125</v>
      </c>
      <c r="E9" s="943">
        <v>0</v>
      </c>
      <c r="F9" s="459"/>
    </row>
    <row r="10" spans="2:6" s="1" customFormat="1" ht="15" customHeight="1">
      <c r="B10" s="133">
        <v>4</v>
      </c>
      <c r="C10" s="106" t="s">
        <v>915</v>
      </c>
      <c r="D10" s="1126">
        <v>128724107</v>
      </c>
      <c r="E10" s="944">
        <v>41200393</v>
      </c>
      <c r="F10" s="460"/>
    </row>
    <row r="11" spans="2:6" s="1" customFormat="1" ht="15" customHeight="1">
      <c r="B11" s="133">
        <v>5</v>
      </c>
      <c r="C11" s="130" t="s">
        <v>916</v>
      </c>
      <c r="D11" s="1124">
        <v>5015411230</v>
      </c>
      <c r="E11" s="943">
        <v>3726459358</v>
      </c>
      <c r="F11" s="459"/>
    </row>
    <row r="12" spans="2:6" s="1" customFormat="1" ht="15" customHeight="1">
      <c r="B12" s="133">
        <v>6</v>
      </c>
      <c r="C12" s="106" t="s">
        <v>917</v>
      </c>
      <c r="D12" s="1126">
        <v>42738994991</v>
      </c>
      <c r="E12" s="944">
        <v>40572390257</v>
      </c>
      <c r="F12" s="460"/>
    </row>
    <row r="13" spans="2:6" s="1" customFormat="1" ht="15" customHeight="1">
      <c r="B13" s="133">
        <v>7</v>
      </c>
      <c r="C13" s="130" t="s">
        <v>918</v>
      </c>
      <c r="D13" s="1124">
        <v>88616165</v>
      </c>
      <c r="E13" s="943">
        <v>88616165</v>
      </c>
      <c r="F13" s="459"/>
    </row>
    <row r="14" spans="2:6" s="1" customFormat="1" ht="15" customHeight="1">
      <c r="B14" s="133">
        <v>8</v>
      </c>
      <c r="C14" s="106" t="s">
        <v>919</v>
      </c>
      <c r="D14" s="1126">
        <v>353166530</v>
      </c>
      <c r="E14" s="944">
        <v>353166530</v>
      </c>
      <c r="F14" s="460"/>
    </row>
    <row r="15" spans="2:6" s="1" customFormat="1" ht="15" customHeight="1">
      <c r="B15" s="133">
        <v>9</v>
      </c>
      <c r="C15" s="130" t="s">
        <v>920</v>
      </c>
      <c r="D15" s="1124">
        <v>4966466</v>
      </c>
      <c r="E15" s="943">
        <v>176512358</v>
      </c>
      <c r="F15" s="459"/>
    </row>
    <row r="16" spans="2:6" s="1" customFormat="1" ht="15" customHeight="1">
      <c r="B16" s="133">
        <v>10</v>
      </c>
      <c r="C16" s="106" t="s">
        <v>921</v>
      </c>
      <c r="D16" s="1126">
        <v>83582967</v>
      </c>
      <c r="E16" s="944">
        <v>82925707</v>
      </c>
      <c r="F16" s="460"/>
    </row>
    <row r="17" spans="2:6" s="1" customFormat="1" ht="15" customHeight="1">
      <c r="B17" s="133">
        <v>11</v>
      </c>
      <c r="C17" s="130" t="s">
        <v>922</v>
      </c>
      <c r="D17" s="1124">
        <v>137608955</v>
      </c>
      <c r="E17" s="943">
        <v>136258601</v>
      </c>
      <c r="F17" s="614">
        <v>5</v>
      </c>
    </row>
    <row r="18" spans="2:6" s="1" customFormat="1" ht="15" customHeight="1">
      <c r="B18" s="133">
        <v>12</v>
      </c>
      <c r="C18" s="106" t="s">
        <v>979</v>
      </c>
      <c r="D18" s="1126">
        <v>38230020</v>
      </c>
      <c r="E18" s="944">
        <v>22292803</v>
      </c>
      <c r="F18" s="460"/>
    </row>
    <row r="19" spans="2:6" s="1" customFormat="1" ht="15" customHeight="1">
      <c r="B19" s="612" t="s">
        <v>977</v>
      </c>
      <c r="C19" s="613" t="s">
        <v>980</v>
      </c>
      <c r="D19" s="1125">
        <v>36688839</v>
      </c>
      <c r="E19" s="945">
        <v>20838636</v>
      </c>
      <c r="F19" s="614"/>
    </row>
    <row r="20" spans="2:6" s="1" customFormat="1" ht="15" customHeight="1">
      <c r="B20" s="612" t="s">
        <v>978</v>
      </c>
      <c r="C20" s="613" t="s">
        <v>981</v>
      </c>
      <c r="D20" s="1125">
        <v>1541181</v>
      </c>
      <c r="E20" s="945">
        <v>1454168</v>
      </c>
      <c r="F20" s="614">
        <v>6</v>
      </c>
    </row>
    <row r="21" spans="2:6" s="1" customFormat="1" ht="15" customHeight="1">
      <c r="B21" s="133">
        <v>13</v>
      </c>
      <c r="C21" s="130" t="s">
        <v>923</v>
      </c>
      <c r="D21" s="1124">
        <v>18797766</v>
      </c>
      <c r="E21" s="943">
        <v>0</v>
      </c>
      <c r="F21" s="459"/>
    </row>
    <row r="22" spans="2:6" s="1" customFormat="1" ht="15" customHeight="1">
      <c r="B22" s="133">
        <v>14</v>
      </c>
      <c r="C22" s="106" t="s">
        <v>924</v>
      </c>
      <c r="D22" s="1124">
        <v>266613986</v>
      </c>
      <c r="E22" s="944">
        <v>259510534.30000001</v>
      </c>
      <c r="F22" s="460"/>
    </row>
    <row r="23" spans="2:6" s="1" customFormat="1" ht="15" customHeight="1">
      <c r="B23" s="138">
        <v>15</v>
      </c>
      <c r="C23" s="137" t="s">
        <v>796</v>
      </c>
      <c r="D23" s="461">
        <v>55451484264</v>
      </c>
      <c r="E23" s="461">
        <v>49014515913.600006</v>
      </c>
      <c r="F23" s="462"/>
    </row>
    <row r="24" spans="2:6" s="1" customFormat="1" ht="15" customHeight="1">
      <c r="B24" s="1354" t="s">
        <v>808</v>
      </c>
      <c r="C24" s="1355"/>
      <c r="D24" s="1355"/>
      <c r="E24" s="1355"/>
      <c r="F24" s="1262"/>
    </row>
    <row r="25" spans="2:6" s="1" customFormat="1" ht="15" customHeight="1">
      <c r="B25" s="58">
        <v>16</v>
      </c>
      <c r="C25" s="150" t="s">
        <v>925</v>
      </c>
      <c r="D25" s="1124">
        <v>16545565</v>
      </c>
      <c r="E25" s="1124">
        <v>16545565</v>
      </c>
      <c r="F25" s="1128"/>
    </row>
    <row r="26" spans="2:6" s="1" customFormat="1" ht="15" customHeight="1">
      <c r="B26" s="134">
        <v>17</v>
      </c>
      <c r="C26" s="106" t="s">
        <v>926</v>
      </c>
      <c r="D26" s="1126">
        <v>3019742125</v>
      </c>
      <c r="E26" s="944">
        <v>0</v>
      </c>
      <c r="F26" s="460"/>
    </row>
    <row r="27" spans="2:6" s="1" customFormat="1" ht="15" customHeight="1">
      <c r="B27" s="133">
        <v>18</v>
      </c>
      <c r="C27" s="130" t="s">
        <v>927</v>
      </c>
      <c r="D27" s="1126">
        <v>45232482230</v>
      </c>
      <c r="E27" s="943">
        <v>45459862747</v>
      </c>
      <c r="F27" s="459"/>
    </row>
    <row r="28" spans="2:6" s="1" customFormat="1" ht="15" customHeight="1">
      <c r="B28" s="133">
        <v>19</v>
      </c>
      <c r="C28" s="106" t="s">
        <v>918</v>
      </c>
      <c r="D28" s="1126">
        <v>491094431</v>
      </c>
      <c r="E28" s="944">
        <v>491094431</v>
      </c>
      <c r="F28" s="460"/>
    </row>
    <row r="29" spans="2:6" s="1" customFormat="1" ht="15" customHeight="1">
      <c r="B29" s="133">
        <v>20</v>
      </c>
      <c r="C29" s="106" t="s">
        <v>928</v>
      </c>
      <c r="D29" s="1126">
        <v>6057514</v>
      </c>
      <c r="E29" s="944">
        <v>6056923</v>
      </c>
      <c r="F29" s="460"/>
    </row>
    <row r="30" spans="2:6" s="1" customFormat="1" ht="15" customHeight="1">
      <c r="B30" s="133">
        <v>21</v>
      </c>
      <c r="C30" s="130" t="s">
        <v>929</v>
      </c>
      <c r="D30" s="1126">
        <v>30066500</v>
      </c>
      <c r="E30" s="943">
        <v>17417649</v>
      </c>
      <c r="F30" s="459"/>
    </row>
    <row r="31" spans="2:6" s="1" customFormat="1" ht="15" customHeight="1">
      <c r="B31" s="134">
        <v>22</v>
      </c>
      <c r="C31" s="106" t="s">
        <v>930</v>
      </c>
      <c r="D31" s="1126">
        <v>3072471702</v>
      </c>
      <c r="E31" s="944">
        <v>0</v>
      </c>
      <c r="F31" s="460"/>
    </row>
    <row r="32" spans="2:6" s="1" customFormat="1" ht="15" customHeight="1">
      <c r="B32" s="133">
        <v>23</v>
      </c>
      <c r="C32" s="130" t="s">
        <v>931</v>
      </c>
      <c r="D32" s="1126">
        <v>286487371</v>
      </c>
      <c r="E32" s="943">
        <v>277566896</v>
      </c>
      <c r="F32" s="459"/>
    </row>
    <row r="33" spans="2:6" s="1" customFormat="1" ht="15" customHeight="1">
      <c r="B33" s="138">
        <v>24</v>
      </c>
      <c r="C33" s="137" t="s">
        <v>797</v>
      </c>
      <c r="D33" s="461">
        <v>52154947436</v>
      </c>
      <c r="E33" s="461">
        <v>46268544211</v>
      </c>
      <c r="F33" s="462"/>
    </row>
    <row r="34" spans="2:6" s="1" customFormat="1" ht="15" customHeight="1">
      <c r="B34" s="1354" t="s">
        <v>798</v>
      </c>
      <c r="C34" s="1355"/>
      <c r="D34" s="1355"/>
      <c r="E34" s="1355"/>
      <c r="F34" s="1261"/>
    </row>
    <row r="35" spans="2:6" s="1" customFormat="1" ht="15" customHeight="1">
      <c r="B35" s="58">
        <v>25</v>
      </c>
      <c r="C35" s="150" t="s">
        <v>932</v>
      </c>
      <c r="D35" s="1124">
        <v>3296248523</v>
      </c>
      <c r="E35" s="1124">
        <v>2745683874</v>
      </c>
      <c r="F35" s="1128"/>
    </row>
    <row r="36" spans="2:6" s="1" customFormat="1" ht="15" customHeight="1">
      <c r="B36" s="612" t="s">
        <v>541</v>
      </c>
      <c r="C36" s="613" t="s">
        <v>945</v>
      </c>
      <c r="D36" s="1125">
        <v>704898900</v>
      </c>
      <c r="E36" s="1125">
        <v>704898900</v>
      </c>
      <c r="F36" s="614">
        <v>1</v>
      </c>
    </row>
    <row r="37" spans="2:6" s="1" customFormat="1" ht="15" customHeight="1">
      <c r="B37" s="612" t="s">
        <v>943</v>
      </c>
      <c r="C37" s="613" t="s">
        <v>946</v>
      </c>
      <c r="D37" s="1125">
        <v>409263542</v>
      </c>
      <c r="E37" s="1125">
        <v>409263542</v>
      </c>
      <c r="F37" s="614">
        <v>2</v>
      </c>
    </row>
    <row r="38" spans="2:6" s="1" customFormat="1" ht="15" customHeight="1">
      <c r="B38" s="612" t="s">
        <v>944</v>
      </c>
      <c r="C38" s="613" t="s">
        <v>947</v>
      </c>
      <c r="D38" s="1125">
        <v>138524266</v>
      </c>
      <c r="E38" s="1125">
        <v>41672560</v>
      </c>
      <c r="F38" s="614">
        <v>4</v>
      </c>
    </row>
    <row r="39" spans="2:6" s="1" customFormat="1" ht="15" customHeight="1">
      <c r="B39" s="612" t="s">
        <v>948</v>
      </c>
      <c r="C39" s="613" t="s">
        <v>950</v>
      </c>
      <c r="D39" s="1125">
        <v>1857912604</v>
      </c>
      <c r="E39" s="1125">
        <v>1421095723</v>
      </c>
      <c r="F39" s="614">
        <v>3</v>
      </c>
    </row>
    <row r="40" spans="2:6" s="1" customFormat="1" ht="15" customHeight="1">
      <c r="B40" s="612" t="s">
        <v>949</v>
      </c>
      <c r="C40" s="613" t="s">
        <v>951</v>
      </c>
      <c r="D40" s="1125">
        <v>268001360</v>
      </c>
      <c r="E40" s="1125">
        <v>251105298</v>
      </c>
      <c r="F40" s="459"/>
    </row>
    <row r="41" spans="2:6" s="1" customFormat="1" ht="15" customHeight="1">
      <c r="B41" s="612" t="s">
        <v>1543</v>
      </c>
      <c r="C41" s="613" t="s">
        <v>1544</v>
      </c>
      <c r="D41" s="1125">
        <v>-82352149</v>
      </c>
      <c r="E41" s="1125">
        <v>-82352149</v>
      </c>
      <c r="F41" s="459"/>
    </row>
    <row r="42" spans="2:6" s="1" customFormat="1" ht="15" customHeight="1">
      <c r="B42" s="134">
        <v>26</v>
      </c>
      <c r="C42" s="106" t="s">
        <v>933</v>
      </c>
      <c r="D42" s="1126">
        <v>288304</v>
      </c>
      <c r="E42" s="944">
        <v>287829</v>
      </c>
      <c r="F42" s="460"/>
    </row>
    <row r="43" spans="2:6" s="1" customFormat="1" ht="15" customHeight="1" thickBot="1">
      <c r="B43" s="139">
        <v>27</v>
      </c>
      <c r="C43" s="140" t="s">
        <v>799</v>
      </c>
      <c r="D43" s="463">
        <v>3296536827</v>
      </c>
      <c r="E43" s="463">
        <v>2745971703</v>
      </c>
      <c r="F43" s="464"/>
    </row>
    <row r="44" spans="2:6" s="1" customFormat="1" ht="12.75"/>
  </sheetData>
  <mergeCells count="7">
    <mergeCell ref="B34:E34"/>
    <mergeCell ref="B3:F3"/>
    <mergeCell ref="B4:C4"/>
    <mergeCell ref="B5:C5"/>
    <mergeCell ref="F4:F5"/>
    <mergeCell ref="B6:E6"/>
    <mergeCell ref="B24:E24"/>
  </mergeCells>
  <pageMargins left="0.7" right="0.7" top="0.75" bottom="0.75" header="0.3" footer="0.3"/>
  <pageSetup paperSize="9" scale="64" orientation="landscape" r:id="rId1"/>
  <headerFooter>
    <oddHeader>&amp;CEN
Annex VII</oddHeader>
    <oddFooter>&amp;C&amp;P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1"/>
  <dimension ref="A1:E51"/>
  <sheetViews>
    <sheetView workbookViewId="0">
      <selection activeCell="C57" sqref="C57"/>
    </sheetView>
  </sheetViews>
  <sheetFormatPr defaultColWidth="9.140625" defaultRowHeight="15"/>
  <cols>
    <col min="1" max="1" width="5.7109375" style="651" customWidth="1"/>
    <col min="2" max="2" width="10.7109375" style="651" customWidth="1"/>
    <col min="3" max="3" width="100.7109375" style="651" customWidth="1"/>
    <col min="4" max="4" width="40.7109375" style="651" customWidth="1"/>
    <col min="5" max="16384" width="9.140625" style="651"/>
  </cols>
  <sheetData>
    <row r="1" spans="1:4" ht="15" customHeight="1">
      <c r="A1" s="739"/>
      <c r="B1" s="739"/>
      <c r="C1" s="739"/>
    </row>
    <row r="2" spans="1:4" ht="20.100000000000001" customHeight="1">
      <c r="A2" s="739"/>
      <c r="B2" s="650" t="s">
        <v>1067</v>
      </c>
      <c r="C2" s="739"/>
    </row>
    <row r="3" spans="1:4" ht="15" customHeight="1" thickBot="1">
      <c r="A3" s="739"/>
      <c r="B3" s="739"/>
      <c r="C3" s="739"/>
    </row>
    <row r="4" spans="1:4" ht="20.100000000000001" customHeight="1">
      <c r="B4" s="1363" t="s">
        <v>1118</v>
      </c>
      <c r="C4" s="1364"/>
      <c r="D4" s="1365"/>
    </row>
    <row r="5" spans="1:4">
      <c r="B5" s="402">
        <v>1</v>
      </c>
      <c r="C5" s="740" t="s">
        <v>1073</v>
      </c>
      <c r="D5" s="942" t="s">
        <v>1324</v>
      </c>
    </row>
    <row r="6" spans="1:4">
      <c r="B6" s="402">
        <v>2</v>
      </c>
      <c r="C6" s="740" t="s">
        <v>1074</v>
      </c>
      <c r="D6" s="741" t="s">
        <v>1325</v>
      </c>
    </row>
    <row r="7" spans="1:4">
      <c r="B7" s="402" t="s">
        <v>16</v>
      </c>
      <c r="C7" s="740" t="s">
        <v>1075</v>
      </c>
      <c r="D7" s="741" t="s">
        <v>1573</v>
      </c>
    </row>
    <row r="8" spans="1:4">
      <c r="B8" s="402">
        <v>3</v>
      </c>
      <c r="C8" s="740" t="s">
        <v>1068</v>
      </c>
      <c r="D8" s="741" t="s">
        <v>1326</v>
      </c>
    </row>
    <row r="9" spans="1:4">
      <c r="B9" s="402" t="s">
        <v>1076</v>
      </c>
      <c r="C9" s="740" t="s">
        <v>1077</v>
      </c>
      <c r="D9" s="741" t="s">
        <v>681</v>
      </c>
    </row>
    <row r="10" spans="1:4">
      <c r="B10" s="402"/>
      <c r="C10" s="740" t="s">
        <v>1078</v>
      </c>
      <c r="D10" s="741"/>
    </row>
    <row r="11" spans="1:4">
      <c r="B11" s="402">
        <v>4</v>
      </c>
      <c r="C11" s="740" t="s">
        <v>1079</v>
      </c>
      <c r="D11" s="741" t="s">
        <v>1327</v>
      </c>
    </row>
    <row r="12" spans="1:4">
      <c r="B12" s="59">
        <v>5</v>
      </c>
      <c r="C12" s="60" t="s">
        <v>1080</v>
      </c>
      <c r="D12" s="742" t="s">
        <v>1328</v>
      </c>
    </row>
    <row r="13" spans="1:4">
      <c r="B13" s="402">
        <v>6</v>
      </c>
      <c r="C13" s="740" t="s">
        <v>1081</v>
      </c>
      <c r="D13" s="741" t="s">
        <v>1329</v>
      </c>
    </row>
    <row r="14" spans="1:4" s="886" customFormat="1" ht="30" customHeight="1">
      <c r="B14" s="59">
        <v>7</v>
      </c>
      <c r="C14" s="60" t="s">
        <v>1082</v>
      </c>
      <c r="D14" s="742" t="s">
        <v>1330</v>
      </c>
    </row>
    <row r="15" spans="1:4">
      <c r="B15" s="59">
        <v>8</v>
      </c>
      <c r="C15" s="60" t="s">
        <v>1083</v>
      </c>
      <c r="D15" s="742" t="s">
        <v>1593</v>
      </c>
    </row>
    <row r="16" spans="1:4">
      <c r="B16" s="402">
        <v>9</v>
      </c>
      <c r="C16" s="740" t="s">
        <v>1084</v>
      </c>
      <c r="D16" s="741" t="s">
        <v>1331</v>
      </c>
    </row>
    <row r="17" spans="2:5">
      <c r="B17" s="402" t="s">
        <v>500</v>
      </c>
      <c r="C17" s="740" t="s">
        <v>1085</v>
      </c>
      <c r="D17" s="741" t="s">
        <v>1332</v>
      </c>
    </row>
    <row r="18" spans="2:5">
      <c r="B18" s="402" t="s">
        <v>502</v>
      </c>
      <c r="C18" s="740" t="s">
        <v>1069</v>
      </c>
      <c r="D18" s="741" t="s">
        <v>681</v>
      </c>
    </row>
    <row r="19" spans="2:5">
      <c r="B19" s="402">
        <v>10</v>
      </c>
      <c r="C19" s="740" t="s">
        <v>1086</v>
      </c>
      <c r="D19" s="741" t="s">
        <v>101</v>
      </c>
    </row>
    <row r="20" spans="2:5">
      <c r="B20" s="402">
        <v>11</v>
      </c>
      <c r="C20" s="740" t="s">
        <v>1087</v>
      </c>
      <c r="D20" s="741" t="s">
        <v>1333</v>
      </c>
    </row>
    <row r="21" spans="2:5">
      <c r="B21" s="402">
        <v>12</v>
      </c>
      <c r="C21" s="740" t="s">
        <v>1088</v>
      </c>
      <c r="D21" s="1159" t="s">
        <v>1341</v>
      </c>
    </row>
    <row r="22" spans="2:5">
      <c r="B22" s="59">
        <v>13</v>
      </c>
      <c r="C22" s="743" t="s">
        <v>1089</v>
      </c>
      <c r="D22" s="741" t="s">
        <v>1334</v>
      </c>
    </row>
    <row r="23" spans="2:5">
      <c r="B23" s="402">
        <v>14</v>
      </c>
      <c r="C23" s="740" t="s">
        <v>1090</v>
      </c>
      <c r="D23" s="741" t="s">
        <v>1335</v>
      </c>
    </row>
    <row r="24" spans="2:5">
      <c r="B24" s="402">
        <v>15</v>
      </c>
      <c r="C24" s="740" t="s">
        <v>1091</v>
      </c>
      <c r="D24" s="741" t="s">
        <v>681</v>
      </c>
    </row>
    <row r="25" spans="2:5">
      <c r="B25" s="59">
        <v>16</v>
      </c>
      <c r="C25" s="60" t="s">
        <v>1092</v>
      </c>
      <c r="D25" s="741" t="s">
        <v>681</v>
      </c>
    </row>
    <row r="26" spans="2:5">
      <c r="B26" s="402"/>
      <c r="C26" s="746" t="s">
        <v>1070</v>
      </c>
      <c r="D26" s="741" t="s">
        <v>1644</v>
      </c>
      <c r="E26" s="1190"/>
    </row>
    <row r="27" spans="2:5">
      <c r="B27" s="402">
        <v>17</v>
      </c>
      <c r="C27" s="740" t="s">
        <v>1093</v>
      </c>
      <c r="D27" s="741" t="s">
        <v>1336</v>
      </c>
    </row>
    <row r="28" spans="2:5">
      <c r="B28" s="402">
        <v>18</v>
      </c>
      <c r="C28" s="740" t="s">
        <v>1094</v>
      </c>
      <c r="D28" s="741" t="s">
        <v>681</v>
      </c>
    </row>
    <row r="29" spans="2:5">
      <c r="B29" s="402">
        <v>19</v>
      </c>
      <c r="C29" s="740" t="s">
        <v>1095</v>
      </c>
      <c r="D29" s="741" t="s">
        <v>1335</v>
      </c>
    </row>
    <row r="30" spans="2:5">
      <c r="B30" s="402" t="s">
        <v>98</v>
      </c>
      <c r="C30" s="740" t="s">
        <v>1096</v>
      </c>
      <c r="D30" s="741" t="s">
        <v>1337</v>
      </c>
    </row>
    <row r="31" spans="2:5">
      <c r="B31" s="402" t="s">
        <v>99</v>
      </c>
      <c r="C31" s="740" t="s">
        <v>1097</v>
      </c>
      <c r="D31" s="741" t="s">
        <v>1337</v>
      </c>
    </row>
    <row r="32" spans="2:5">
      <c r="B32" s="402">
        <v>21</v>
      </c>
      <c r="C32" s="740" t="s">
        <v>1098</v>
      </c>
      <c r="D32" s="741" t="s">
        <v>1335</v>
      </c>
    </row>
    <row r="33" spans="2:4">
      <c r="B33" s="402">
        <v>22</v>
      </c>
      <c r="C33" s="740" t="s">
        <v>1099</v>
      </c>
      <c r="D33" s="741" t="s">
        <v>1338</v>
      </c>
    </row>
    <row r="34" spans="2:4">
      <c r="B34" s="402">
        <v>23</v>
      </c>
      <c r="C34" s="740" t="s">
        <v>1071</v>
      </c>
      <c r="D34" s="741" t="s">
        <v>1339</v>
      </c>
    </row>
    <row r="35" spans="2:4">
      <c r="B35" s="402">
        <v>24</v>
      </c>
      <c r="C35" s="740" t="s">
        <v>1100</v>
      </c>
      <c r="D35" s="741" t="s">
        <v>681</v>
      </c>
    </row>
    <row r="36" spans="2:4">
      <c r="B36" s="402">
        <v>25</v>
      </c>
      <c r="C36" s="740" t="s">
        <v>1101</v>
      </c>
      <c r="D36" s="741" t="s">
        <v>681</v>
      </c>
    </row>
    <row r="37" spans="2:4">
      <c r="B37" s="402">
        <v>26</v>
      </c>
      <c r="C37" s="740" t="s">
        <v>1102</v>
      </c>
      <c r="D37" s="741" t="s">
        <v>681</v>
      </c>
    </row>
    <row r="38" spans="2:4">
      <c r="B38" s="402">
        <v>27</v>
      </c>
      <c r="C38" s="740" t="s">
        <v>1103</v>
      </c>
      <c r="D38" s="741" t="s">
        <v>681</v>
      </c>
    </row>
    <row r="39" spans="2:4">
      <c r="B39" s="402">
        <v>28</v>
      </c>
      <c r="C39" s="740" t="s">
        <v>1104</v>
      </c>
      <c r="D39" s="741" t="s">
        <v>681</v>
      </c>
    </row>
    <row r="40" spans="2:4">
      <c r="B40" s="402">
        <v>29</v>
      </c>
      <c r="C40" s="740" t="s">
        <v>1105</v>
      </c>
      <c r="D40" s="741" t="s">
        <v>681</v>
      </c>
    </row>
    <row r="41" spans="2:4">
      <c r="B41" s="402">
        <v>30</v>
      </c>
      <c r="C41" s="740" t="s">
        <v>1072</v>
      </c>
      <c r="D41" s="741" t="s">
        <v>681</v>
      </c>
    </row>
    <row r="42" spans="2:4">
      <c r="B42" s="59">
        <v>31</v>
      </c>
      <c r="C42" s="529" t="s">
        <v>1106</v>
      </c>
      <c r="D42" s="741" t="s">
        <v>681</v>
      </c>
    </row>
    <row r="43" spans="2:4">
      <c r="B43" s="402">
        <v>32</v>
      </c>
      <c r="C43" s="740" t="s">
        <v>1107</v>
      </c>
      <c r="D43" s="741" t="s">
        <v>681</v>
      </c>
    </row>
    <row r="44" spans="2:4">
      <c r="B44" s="402">
        <v>33</v>
      </c>
      <c r="C44" s="740" t="s">
        <v>1108</v>
      </c>
      <c r="D44" s="741" t="s">
        <v>681</v>
      </c>
    </row>
    <row r="45" spans="2:4">
      <c r="B45" s="402">
        <v>34</v>
      </c>
      <c r="C45" s="740" t="s">
        <v>1109</v>
      </c>
      <c r="D45" s="741" t="s">
        <v>681</v>
      </c>
    </row>
    <row r="46" spans="2:4">
      <c r="B46" s="402" t="s">
        <v>1110</v>
      </c>
      <c r="C46" s="740" t="s">
        <v>1111</v>
      </c>
      <c r="D46" s="741" t="s">
        <v>681</v>
      </c>
    </row>
    <row r="47" spans="2:4">
      <c r="B47" s="402" t="s">
        <v>1112</v>
      </c>
      <c r="C47" s="740" t="s">
        <v>1113</v>
      </c>
      <c r="D47" s="741" t="s">
        <v>1572</v>
      </c>
    </row>
    <row r="48" spans="2:4">
      <c r="B48" s="402">
        <v>35</v>
      </c>
      <c r="C48" s="740" t="s">
        <v>1114</v>
      </c>
      <c r="D48" s="741" t="s">
        <v>1340</v>
      </c>
    </row>
    <row r="49" spans="2:4">
      <c r="B49" s="402">
        <v>36</v>
      </c>
      <c r="C49" s="740" t="s">
        <v>1115</v>
      </c>
      <c r="D49" s="741" t="s">
        <v>1335</v>
      </c>
    </row>
    <row r="50" spans="2:4">
      <c r="B50" s="402">
        <v>37</v>
      </c>
      <c r="C50" s="740" t="s">
        <v>1116</v>
      </c>
      <c r="D50" s="741" t="s">
        <v>681</v>
      </c>
    </row>
    <row r="51" spans="2:4" ht="15.75" thickBot="1">
      <c r="B51" s="744" t="s">
        <v>1117</v>
      </c>
      <c r="C51" s="745" t="s">
        <v>1345</v>
      </c>
      <c r="D51" s="1211" t="s">
        <v>681</v>
      </c>
    </row>
  </sheetData>
  <mergeCells count="1">
    <mergeCell ref="B4:D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2"/>
  <dimension ref="A1:O32"/>
  <sheetViews>
    <sheetView showGridLines="0" zoomScaleNormal="100" zoomScaleSheetLayoutView="70" workbookViewId="0">
      <selection activeCell="F49" sqref="F49"/>
    </sheetView>
  </sheetViews>
  <sheetFormatPr defaultColWidth="9.140625" defaultRowHeight="14.25"/>
  <cols>
    <col min="1" max="1" width="5.7109375" style="11" customWidth="1"/>
    <col min="2" max="2" width="16" style="11" customWidth="1"/>
    <col min="3" max="10" width="20.7109375" style="11" customWidth="1"/>
    <col min="11" max="11" width="25.7109375" style="11" customWidth="1"/>
    <col min="12" max="15" width="20.7109375" style="11" customWidth="1"/>
    <col min="16" max="16384" width="9.140625" style="11"/>
  </cols>
  <sheetData>
    <row r="1" spans="1:15" ht="15" customHeight="1"/>
    <row r="2" spans="1:15" ht="20.100000000000001" customHeight="1">
      <c r="B2" s="32" t="s">
        <v>326</v>
      </c>
    </row>
    <row r="3" spans="1:15" s="67" customFormat="1" ht="15" customHeight="1" thickBot="1">
      <c r="B3" s="69"/>
      <c r="C3" s="179"/>
      <c r="D3" s="179"/>
      <c r="E3" s="179"/>
      <c r="F3" s="179"/>
      <c r="G3" s="179"/>
      <c r="H3" s="179"/>
      <c r="I3" s="179"/>
      <c r="J3" s="179"/>
      <c r="K3" s="179"/>
      <c r="L3" s="179"/>
      <c r="M3" s="179"/>
      <c r="N3" s="179"/>
      <c r="O3" s="179"/>
    </row>
    <row r="4" spans="1:15" s="1" customFormat="1" ht="20.100000000000001" customHeight="1">
      <c r="B4" s="78"/>
      <c r="C4" s="1366" t="s">
        <v>327</v>
      </c>
      <c r="D4" s="1366"/>
      <c r="E4" s="1366" t="s">
        <v>328</v>
      </c>
      <c r="F4" s="1366"/>
      <c r="G4" s="1339" t="s">
        <v>329</v>
      </c>
      <c r="H4" s="1339" t="s">
        <v>42</v>
      </c>
      <c r="I4" s="1366" t="s">
        <v>330</v>
      </c>
      <c r="J4" s="1366"/>
      <c r="K4" s="1366"/>
      <c r="L4" s="1366"/>
      <c r="M4" s="1339" t="s">
        <v>331</v>
      </c>
      <c r="N4" s="1339" t="s">
        <v>332</v>
      </c>
      <c r="O4" s="1361" t="s">
        <v>333</v>
      </c>
    </row>
    <row r="5" spans="1:15" s="12" customFormat="1" ht="60" customHeight="1">
      <c r="B5" s="81"/>
      <c r="C5" s="691" t="s">
        <v>334</v>
      </c>
      <c r="D5" s="691" t="s">
        <v>335</v>
      </c>
      <c r="E5" s="691" t="s">
        <v>336</v>
      </c>
      <c r="F5" s="691" t="s">
        <v>337</v>
      </c>
      <c r="G5" s="1342"/>
      <c r="H5" s="1342"/>
      <c r="I5" s="691" t="s">
        <v>338</v>
      </c>
      <c r="J5" s="691" t="s">
        <v>328</v>
      </c>
      <c r="K5" s="691" t="s">
        <v>339</v>
      </c>
      <c r="L5" s="691" t="s">
        <v>340</v>
      </c>
      <c r="M5" s="1342"/>
      <c r="N5" s="1342"/>
      <c r="O5" s="1362"/>
    </row>
    <row r="6" spans="1:15" ht="15" customHeight="1">
      <c r="A6" s="70"/>
      <c r="B6" s="598" t="s">
        <v>1487</v>
      </c>
      <c r="C6" s="529">
        <v>87448141.640000001</v>
      </c>
      <c r="D6" s="599">
        <v>21195175520</v>
      </c>
      <c r="E6" s="92"/>
      <c r="F6" s="92"/>
      <c r="G6" s="599">
        <v>508030361.61000001</v>
      </c>
      <c r="H6" s="51">
        <v>21790654023.25</v>
      </c>
      <c r="I6" s="51">
        <v>153899496.28999999</v>
      </c>
      <c r="J6" s="92"/>
      <c r="K6" s="599">
        <v>5782872.1699999999</v>
      </c>
      <c r="L6" s="51">
        <v>159682368.46000001</v>
      </c>
      <c r="M6" s="599">
        <v>1996029605.75</v>
      </c>
      <c r="N6" s="76">
        <v>0.38790000000000002</v>
      </c>
      <c r="O6" s="79">
        <v>0</v>
      </c>
    </row>
    <row r="7" spans="1:15" ht="15" customHeight="1">
      <c r="A7" s="70"/>
      <c r="B7" s="598" t="s">
        <v>1486</v>
      </c>
      <c r="C7" s="529">
        <v>1514191581.4000001</v>
      </c>
      <c r="D7" s="599">
        <v>19583318626</v>
      </c>
      <c r="E7" s="92"/>
      <c r="F7" s="92"/>
      <c r="G7" s="599">
        <v>40973635.890000001</v>
      </c>
      <c r="H7" s="51">
        <v>21138483843.290001</v>
      </c>
      <c r="I7" s="51">
        <v>195418420.38999999</v>
      </c>
      <c r="J7" s="92"/>
      <c r="K7" s="599">
        <v>655578.17000000004</v>
      </c>
      <c r="L7" s="51">
        <v>196073998.56</v>
      </c>
      <c r="M7" s="599">
        <v>2450924982</v>
      </c>
      <c r="N7" s="76">
        <v>0.4763</v>
      </c>
      <c r="O7" s="79">
        <v>0</v>
      </c>
    </row>
    <row r="8" spans="1:15" ht="15" customHeight="1">
      <c r="A8" s="70"/>
      <c r="B8" s="598" t="s">
        <v>1488</v>
      </c>
      <c r="C8" s="529">
        <v>8256439.0599999996</v>
      </c>
      <c r="D8" s="599">
        <v>384459142.77999997</v>
      </c>
      <c r="E8" s="92"/>
      <c r="F8" s="92"/>
      <c r="G8" s="599">
        <v>50047994.32</v>
      </c>
      <c r="H8" s="51">
        <v>442763576.16000003</v>
      </c>
      <c r="I8" s="51">
        <v>13076873.01</v>
      </c>
      <c r="J8" s="92"/>
      <c r="K8" s="599">
        <v>800767.91</v>
      </c>
      <c r="L8" s="51">
        <v>13877640.92</v>
      </c>
      <c r="M8" s="599">
        <v>173470511.5</v>
      </c>
      <c r="N8" s="76">
        <v>3.3700000000000001E-2</v>
      </c>
      <c r="O8" s="79">
        <v>0</v>
      </c>
    </row>
    <row r="9" spans="1:15" ht="15" customHeight="1">
      <c r="A9" s="70"/>
      <c r="B9" s="598" t="s">
        <v>1499</v>
      </c>
      <c r="C9" s="529">
        <v>5272956.01</v>
      </c>
      <c r="D9" s="599">
        <v>374129664.54000002</v>
      </c>
      <c r="E9" s="92"/>
      <c r="F9" s="92"/>
      <c r="G9" s="599">
        <v>41659647.810000002</v>
      </c>
      <c r="H9" s="51">
        <v>421062268.36000001</v>
      </c>
      <c r="I9" s="51">
        <v>10127808.449999999</v>
      </c>
      <c r="J9" s="92"/>
      <c r="K9" s="599">
        <v>666519.12</v>
      </c>
      <c r="L9" s="51">
        <v>10794327.57</v>
      </c>
      <c r="M9" s="599">
        <v>134929094.625</v>
      </c>
      <c r="N9" s="76">
        <v>2.6200000000000001E-2</v>
      </c>
      <c r="O9" s="79">
        <v>0</v>
      </c>
    </row>
    <row r="10" spans="1:15" ht="15" customHeight="1">
      <c r="A10" s="70"/>
      <c r="B10" s="598" t="s">
        <v>1496</v>
      </c>
      <c r="C10" s="529">
        <v>116634.82</v>
      </c>
      <c r="D10" s="599">
        <v>262057042.41999999</v>
      </c>
      <c r="E10" s="92"/>
      <c r="F10" s="92"/>
      <c r="G10" s="599">
        <v>63180978.039999999</v>
      </c>
      <c r="H10" s="51">
        <v>325354655.27999997</v>
      </c>
      <c r="I10" s="51">
        <v>8195594.3200000003</v>
      </c>
      <c r="J10" s="92"/>
      <c r="K10" s="599">
        <v>1002955.03</v>
      </c>
      <c r="L10" s="51">
        <v>9198549.3499999996</v>
      </c>
      <c r="M10" s="599">
        <v>114981866.875</v>
      </c>
      <c r="N10" s="76">
        <v>2.23E-2</v>
      </c>
      <c r="O10" s="79">
        <v>5.0000000000000001E-3</v>
      </c>
    </row>
    <row r="11" spans="1:15" ht="15" customHeight="1">
      <c r="A11" s="70"/>
      <c r="B11" s="598" t="s">
        <v>1502</v>
      </c>
      <c r="C11" s="529">
        <v>86906.89</v>
      </c>
      <c r="D11" s="599">
        <v>162597545.47</v>
      </c>
      <c r="E11" s="92"/>
      <c r="F11" s="92"/>
      <c r="G11" s="599">
        <v>9733999.2699999996</v>
      </c>
      <c r="H11" s="51">
        <v>172418451.63</v>
      </c>
      <c r="I11" s="51">
        <v>6043775.04</v>
      </c>
      <c r="J11" s="92"/>
      <c r="K11" s="599">
        <v>233615.98</v>
      </c>
      <c r="L11" s="51">
        <v>6277391.0199999996</v>
      </c>
      <c r="M11" s="599">
        <v>78467387.75</v>
      </c>
      <c r="N11" s="76">
        <v>1.52E-2</v>
      </c>
      <c r="O11" s="79">
        <v>0</v>
      </c>
    </row>
    <row r="12" spans="1:15" ht="15" customHeight="1">
      <c r="A12" s="70"/>
      <c r="B12" s="598" t="s">
        <v>1491</v>
      </c>
      <c r="C12" s="529">
        <v>26238.62</v>
      </c>
      <c r="D12" s="599">
        <v>128802380.55</v>
      </c>
      <c r="E12" s="92"/>
      <c r="F12" s="92"/>
      <c r="G12" s="599">
        <v>0</v>
      </c>
      <c r="H12" s="51">
        <v>128828619.17</v>
      </c>
      <c r="I12" s="51">
        <v>2975771.34</v>
      </c>
      <c r="J12" s="92"/>
      <c r="K12" s="599">
        <v>0</v>
      </c>
      <c r="L12" s="51">
        <v>2975771.34</v>
      </c>
      <c r="M12" s="599">
        <v>37197141.75</v>
      </c>
      <c r="N12" s="76">
        <v>7.1999999999999998E-3</v>
      </c>
      <c r="O12" s="79">
        <v>0</v>
      </c>
    </row>
    <row r="13" spans="1:15" ht="15" customHeight="1">
      <c r="A13" s="70"/>
      <c r="B13" s="598" t="s">
        <v>1497</v>
      </c>
      <c r="C13" s="529">
        <v>24983.65</v>
      </c>
      <c r="D13" s="599">
        <v>93105955.049999997</v>
      </c>
      <c r="E13" s="92"/>
      <c r="F13" s="92"/>
      <c r="G13" s="599">
        <v>0</v>
      </c>
      <c r="H13" s="51">
        <v>93130938.700000003</v>
      </c>
      <c r="I13" s="51">
        <v>3037470.42</v>
      </c>
      <c r="J13" s="92"/>
      <c r="K13" s="599">
        <v>0</v>
      </c>
      <c r="L13" s="51">
        <v>3037470.42</v>
      </c>
      <c r="M13" s="599">
        <v>37968380.25</v>
      </c>
      <c r="N13" s="76">
        <v>7.4000000000000003E-3</v>
      </c>
      <c r="O13" s="79">
        <v>0</v>
      </c>
    </row>
    <row r="14" spans="1:15" ht="15" customHeight="1">
      <c r="A14" s="70"/>
      <c r="B14" s="598" t="s">
        <v>1506</v>
      </c>
      <c r="C14" s="529">
        <v>0.92</v>
      </c>
      <c r="D14" s="599">
        <v>80692243.25</v>
      </c>
      <c r="E14" s="92"/>
      <c r="F14" s="92"/>
      <c r="G14" s="599">
        <v>0</v>
      </c>
      <c r="H14" s="51">
        <v>80692244.170000002</v>
      </c>
      <c r="I14" s="51">
        <v>3581653.18</v>
      </c>
      <c r="J14" s="92"/>
      <c r="K14" s="599">
        <v>0</v>
      </c>
      <c r="L14" s="51">
        <v>3581653.18</v>
      </c>
      <c r="M14" s="599">
        <v>44770664.75</v>
      </c>
      <c r="N14" s="76">
        <v>8.6999999999999994E-3</v>
      </c>
      <c r="O14" s="79">
        <v>0</v>
      </c>
    </row>
    <row r="15" spans="1:15" ht="15" customHeight="1">
      <c r="A15" s="70"/>
      <c r="B15" s="598" t="s">
        <v>1498</v>
      </c>
      <c r="C15" s="529">
        <v>8.7799999999999994</v>
      </c>
      <c r="D15" s="599">
        <v>76034275.489999995</v>
      </c>
      <c r="E15" s="92"/>
      <c r="F15" s="92"/>
      <c r="G15" s="599">
        <v>0</v>
      </c>
      <c r="H15" s="51">
        <v>76034284.269999996</v>
      </c>
      <c r="I15" s="51">
        <v>2878363.36</v>
      </c>
      <c r="J15" s="92"/>
      <c r="K15" s="599">
        <v>0</v>
      </c>
      <c r="L15" s="51">
        <v>2878363.36</v>
      </c>
      <c r="M15" s="599">
        <v>35979542</v>
      </c>
      <c r="N15" s="76">
        <v>7.0000000000000001E-3</v>
      </c>
      <c r="O15" s="79">
        <v>0</v>
      </c>
    </row>
    <row r="16" spans="1:15" ht="15" customHeight="1">
      <c r="A16" s="70"/>
      <c r="B16" s="598" t="s">
        <v>1503</v>
      </c>
      <c r="C16" s="529">
        <v>10601.67</v>
      </c>
      <c r="D16" s="599">
        <v>28091522.850000001</v>
      </c>
      <c r="E16" s="92"/>
      <c r="F16" s="92"/>
      <c r="G16" s="599">
        <v>28586139.59</v>
      </c>
      <c r="H16" s="51">
        <v>56688264.109999999</v>
      </c>
      <c r="I16" s="51">
        <v>1086734.1200000001</v>
      </c>
      <c r="J16" s="92"/>
      <c r="K16" s="599">
        <v>457289.36</v>
      </c>
      <c r="L16" s="51">
        <v>1544023.48</v>
      </c>
      <c r="M16" s="599">
        <v>19300293.5</v>
      </c>
      <c r="N16" s="76">
        <v>3.8E-3</v>
      </c>
      <c r="O16" s="79">
        <v>0</v>
      </c>
    </row>
    <row r="17" spans="1:15" ht="15" customHeight="1">
      <c r="A17" s="70"/>
      <c r="B17" s="598" t="s">
        <v>1512</v>
      </c>
      <c r="C17" s="529">
        <v>15174.43</v>
      </c>
      <c r="D17" s="599">
        <v>34503167.479999997</v>
      </c>
      <c r="E17" s="92"/>
      <c r="F17" s="92"/>
      <c r="G17" s="599">
        <v>0</v>
      </c>
      <c r="H17" s="51">
        <v>34518341.909999996</v>
      </c>
      <c r="I17" s="51">
        <v>920766.17</v>
      </c>
      <c r="J17" s="92"/>
      <c r="K17" s="599">
        <v>0</v>
      </c>
      <c r="L17" s="51">
        <v>920766.17</v>
      </c>
      <c r="M17" s="599">
        <v>11509577.125</v>
      </c>
      <c r="N17" s="76">
        <v>2.2000000000000001E-3</v>
      </c>
      <c r="O17" s="79">
        <v>0</v>
      </c>
    </row>
    <row r="18" spans="1:15" ht="15" customHeight="1">
      <c r="A18" s="70"/>
      <c r="B18" s="598" t="s">
        <v>1510</v>
      </c>
      <c r="C18" s="529">
        <v>2.4300000000000002</v>
      </c>
      <c r="D18" s="599">
        <v>20183662.809999999</v>
      </c>
      <c r="E18" s="92"/>
      <c r="F18" s="92"/>
      <c r="G18" s="599">
        <v>0</v>
      </c>
      <c r="H18" s="51">
        <v>20183665.239999998</v>
      </c>
      <c r="I18" s="51">
        <v>652745.42000000004</v>
      </c>
      <c r="J18" s="92"/>
      <c r="K18" s="599">
        <v>0</v>
      </c>
      <c r="L18" s="51">
        <v>652745.42000000004</v>
      </c>
      <c r="M18" s="599">
        <v>8159317.75</v>
      </c>
      <c r="N18" s="76">
        <v>1.6000000000000001E-3</v>
      </c>
      <c r="O18" s="79">
        <v>0.01</v>
      </c>
    </row>
    <row r="19" spans="1:15" ht="15" customHeight="1">
      <c r="A19" s="70"/>
      <c r="B19" s="598" t="s">
        <v>1519</v>
      </c>
      <c r="C19" s="529">
        <v>125744.27</v>
      </c>
      <c r="D19" s="599">
        <v>4633111.2699999996</v>
      </c>
      <c r="E19" s="92"/>
      <c r="F19" s="92"/>
      <c r="G19" s="599">
        <v>0</v>
      </c>
      <c r="H19" s="51">
        <v>4758855.54</v>
      </c>
      <c r="I19" s="51">
        <v>20693.990000000002</v>
      </c>
      <c r="J19" s="92"/>
      <c r="K19" s="599">
        <v>0</v>
      </c>
      <c r="L19" s="51">
        <v>20693.990000000002</v>
      </c>
      <c r="M19" s="599">
        <v>258674.875</v>
      </c>
      <c r="N19" s="76">
        <v>1E-4</v>
      </c>
      <c r="O19" s="79">
        <v>0</v>
      </c>
    </row>
    <row r="20" spans="1:15" ht="15" customHeight="1">
      <c r="A20" s="70"/>
      <c r="B20" s="598" t="s">
        <v>1518</v>
      </c>
      <c r="C20" s="529">
        <v>1.6</v>
      </c>
      <c r="D20" s="599">
        <v>2527004.96</v>
      </c>
      <c r="E20" s="92"/>
      <c r="F20" s="92"/>
      <c r="G20" s="599">
        <v>0</v>
      </c>
      <c r="H20" s="51">
        <v>2527006.56</v>
      </c>
      <c r="I20" s="51">
        <v>97727.63</v>
      </c>
      <c r="J20" s="92"/>
      <c r="K20" s="599">
        <v>0</v>
      </c>
      <c r="L20" s="51">
        <v>97727.63</v>
      </c>
      <c r="M20" s="599">
        <v>1221595.375</v>
      </c>
      <c r="N20" s="76">
        <v>2.0000000000000001E-4</v>
      </c>
      <c r="O20" s="79">
        <v>0</v>
      </c>
    </row>
    <row r="21" spans="1:15" ht="15" customHeight="1">
      <c r="A21" s="70"/>
      <c r="B21" s="598" t="s">
        <v>1521</v>
      </c>
      <c r="C21" s="529">
        <v>18.57</v>
      </c>
      <c r="D21" s="599">
        <v>1476607.08</v>
      </c>
      <c r="E21" s="92"/>
      <c r="F21" s="92"/>
      <c r="G21" s="599">
        <v>0</v>
      </c>
      <c r="H21" s="51">
        <v>1476625.65</v>
      </c>
      <c r="I21" s="51">
        <v>11613.72</v>
      </c>
      <c r="J21" s="92"/>
      <c r="K21" s="599">
        <v>0</v>
      </c>
      <c r="L21" s="51">
        <v>11613.72</v>
      </c>
      <c r="M21" s="599">
        <v>145171.5</v>
      </c>
      <c r="N21" s="76">
        <v>0</v>
      </c>
      <c r="O21" s="79">
        <v>0</v>
      </c>
    </row>
    <row r="22" spans="1:15" ht="15" customHeight="1">
      <c r="A22" s="70"/>
      <c r="B22" s="598" t="s">
        <v>1493</v>
      </c>
      <c r="C22" s="529">
        <v>344.56</v>
      </c>
      <c r="D22" s="599">
        <v>1382414.1</v>
      </c>
      <c r="E22" s="92"/>
      <c r="F22" s="92"/>
      <c r="G22" s="599">
        <v>0</v>
      </c>
      <c r="H22" s="51">
        <v>1382758.66</v>
      </c>
      <c r="I22" s="51">
        <v>1563.3</v>
      </c>
      <c r="J22" s="92"/>
      <c r="K22" s="599">
        <v>0</v>
      </c>
      <c r="L22" s="51">
        <v>1563.3</v>
      </c>
      <c r="M22" s="599">
        <v>19541.25</v>
      </c>
      <c r="N22" s="76">
        <v>0</v>
      </c>
      <c r="O22" s="79">
        <v>0</v>
      </c>
    </row>
    <row r="23" spans="1:15" ht="15" customHeight="1">
      <c r="A23" s="70"/>
      <c r="B23" s="598" t="s">
        <v>1489</v>
      </c>
      <c r="C23" s="529">
        <v>7.19</v>
      </c>
      <c r="D23" s="599">
        <v>1084363.8999999999</v>
      </c>
      <c r="E23" s="92"/>
      <c r="F23" s="92"/>
      <c r="G23" s="599">
        <v>0</v>
      </c>
      <c r="H23" s="51">
        <v>1084371.0900000001</v>
      </c>
      <c r="I23" s="51">
        <v>5292.65</v>
      </c>
      <c r="J23" s="92"/>
      <c r="K23" s="599">
        <v>0</v>
      </c>
      <c r="L23" s="51">
        <v>5292.65</v>
      </c>
      <c r="M23" s="599">
        <v>66158.125</v>
      </c>
      <c r="N23" s="76">
        <v>0</v>
      </c>
      <c r="O23" s="79">
        <v>5.0000000000000001E-3</v>
      </c>
    </row>
    <row r="24" spans="1:15" ht="15" customHeight="1">
      <c r="A24" s="70"/>
      <c r="B24" s="598" t="s">
        <v>1547</v>
      </c>
      <c r="C24" s="529">
        <v>11230.46</v>
      </c>
      <c r="D24" s="599">
        <v>835441.72</v>
      </c>
      <c r="E24" s="92"/>
      <c r="F24" s="92"/>
      <c r="G24" s="599">
        <v>0</v>
      </c>
      <c r="H24" s="51">
        <v>846672.18</v>
      </c>
      <c r="I24" s="51">
        <v>5464.32</v>
      </c>
      <c r="J24" s="92"/>
      <c r="K24" s="599">
        <v>0</v>
      </c>
      <c r="L24" s="51">
        <v>5464.32</v>
      </c>
      <c r="M24" s="599">
        <v>68304</v>
      </c>
      <c r="N24" s="76">
        <v>0</v>
      </c>
      <c r="O24" s="79">
        <v>0</v>
      </c>
    </row>
    <row r="25" spans="1:15" ht="15" customHeight="1">
      <c r="A25" s="70"/>
      <c r="B25" s="598" t="s">
        <v>1492</v>
      </c>
      <c r="C25" s="529">
        <v>1.36</v>
      </c>
      <c r="D25" s="599">
        <v>586607.47</v>
      </c>
      <c r="E25" s="92"/>
      <c r="F25" s="92"/>
      <c r="G25" s="599">
        <v>0</v>
      </c>
      <c r="H25" s="51">
        <v>586608.82999999996</v>
      </c>
      <c r="I25" s="51">
        <v>1566.06</v>
      </c>
      <c r="J25" s="92"/>
      <c r="K25" s="599">
        <v>0</v>
      </c>
      <c r="L25" s="51">
        <v>1566.06</v>
      </c>
      <c r="M25" s="599">
        <v>19575.75</v>
      </c>
      <c r="N25" s="76">
        <v>0</v>
      </c>
      <c r="O25" s="79">
        <v>0.01</v>
      </c>
    </row>
    <row r="26" spans="1:15" ht="15" customHeight="1">
      <c r="A26" s="70"/>
      <c r="B26" s="598" t="s">
        <v>1548</v>
      </c>
      <c r="C26" s="529">
        <v>0.37</v>
      </c>
      <c r="D26" s="599">
        <v>571152.4</v>
      </c>
      <c r="E26" s="92"/>
      <c r="F26" s="92"/>
      <c r="G26" s="599">
        <v>0</v>
      </c>
      <c r="H26" s="51">
        <v>571152.77</v>
      </c>
      <c r="I26" s="51">
        <v>599.38</v>
      </c>
      <c r="J26" s="92"/>
      <c r="K26" s="599">
        <v>0</v>
      </c>
      <c r="L26" s="51">
        <v>599.38</v>
      </c>
      <c r="M26" s="599">
        <v>7492.25</v>
      </c>
      <c r="N26" s="76">
        <v>0</v>
      </c>
      <c r="O26" s="79">
        <v>0</v>
      </c>
    </row>
    <row r="27" spans="1:15" ht="15" customHeight="1">
      <c r="A27" s="70"/>
      <c r="B27" s="598" t="s">
        <v>1549</v>
      </c>
      <c r="C27" s="529">
        <v>0.15</v>
      </c>
      <c r="D27" s="599">
        <v>566356.31999999995</v>
      </c>
      <c r="E27" s="92"/>
      <c r="F27" s="92"/>
      <c r="G27" s="599">
        <v>0</v>
      </c>
      <c r="H27" s="51">
        <v>566356.47</v>
      </c>
      <c r="I27" s="51">
        <v>1036.25</v>
      </c>
      <c r="J27" s="92"/>
      <c r="K27" s="599">
        <v>0</v>
      </c>
      <c r="L27" s="51">
        <v>1036.25</v>
      </c>
      <c r="M27" s="599">
        <v>12953.125</v>
      </c>
      <c r="N27" s="76">
        <v>0</v>
      </c>
      <c r="O27" s="79">
        <v>0</v>
      </c>
    </row>
    <row r="28" spans="1:15" ht="15" customHeight="1">
      <c r="A28" s="70"/>
      <c r="B28" s="598" t="s">
        <v>1550</v>
      </c>
      <c r="C28" s="529">
        <v>0.68</v>
      </c>
      <c r="D28" s="599">
        <v>541897.04</v>
      </c>
      <c r="E28" s="92"/>
      <c r="F28" s="92"/>
      <c r="G28" s="599">
        <v>0</v>
      </c>
      <c r="H28" s="51">
        <v>541897.72</v>
      </c>
      <c r="I28" s="51">
        <v>468.86</v>
      </c>
      <c r="J28" s="92"/>
      <c r="K28" s="599">
        <v>0</v>
      </c>
      <c r="L28" s="51">
        <v>468.86</v>
      </c>
      <c r="M28" s="599">
        <v>5860.75</v>
      </c>
      <c r="N28" s="76">
        <v>0</v>
      </c>
      <c r="O28" s="79">
        <v>0.01</v>
      </c>
    </row>
    <row r="29" spans="1:15" ht="15" customHeight="1">
      <c r="A29" s="70"/>
      <c r="B29" s="598" t="s">
        <v>1551</v>
      </c>
      <c r="C29" s="529">
        <v>8.6300000000000008</v>
      </c>
      <c r="D29" s="599">
        <v>96617.1</v>
      </c>
      <c r="E29" s="92"/>
      <c r="F29" s="92"/>
      <c r="G29" s="599">
        <v>0</v>
      </c>
      <c r="H29" s="51">
        <v>96625.73</v>
      </c>
      <c r="I29" s="51">
        <v>154.72999999999999</v>
      </c>
      <c r="J29" s="92"/>
      <c r="K29" s="599">
        <v>0</v>
      </c>
      <c r="L29" s="51">
        <v>154.72999999999999</v>
      </c>
      <c r="M29" s="599">
        <v>1934.125</v>
      </c>
      <c r="N29" s="76">
        <v>0</v>
      </c>
      <c r="O29" s="79">
        <v>5.0000000000000001E-3</v>
      </c>
    </row>
    <row r="30" spans="1:15" ht="15" customHeight="1">
      <c r="A30" s="70"/>
      <c r="B30" s="600" t="s">
        <v>304</v>
      </c>
      <c r="C30" s="530">
        <v>159318.98000073433</v>
      </c>
      <c r="D30" s="530">
        <v>6519082.9699707031</v>
      </c>
      <c r="E30" s="93"/>
      <c r="F30" s="93"/>
      <c r="G30" s="530">
        <v>0</v>
      </c>
      <c r="H30" s="530">
        <v>6678401.9499740601</v>
      </c>
      <c r="I30" s="530">
        <v>43545.869999945164</v>
      </c>
      <c r="J30" s="93"/>
      <c r="K30" s="530">
        <v>0</v>
      </c>
      <c r="L30" s="530">
        <v>43545.869999945164</v>
      </c>
      <c r="M30" s="530">
        <v>544323.375</v>
      </c>
      <c r="N30" s="1161">
        <v>1.9999999999997797E-4</v>
      </c>
      <c r="O30" s="80">
        <v>0</v>
      </c>
    </row>
    <row r="31" spans="1:15" ht="15" thickBot="1">
      <c r="A31" s="71"/>
      <c r="B31" s="72" t="s">
        <v>25</v>
      </c>
      <c r="C31" s="73">
        <v>1615746347.1400011</v>
      </c>
      <c r="D31" s="73">
        <v>42443971405.019974</v>
      </c>
      <c r="E31" s="73">
        <v>0</v>
      </c>
      <c r="F31" s="73">
        <v>0</v>
      </c>
      <c r="G31" s="73">
        <v>742212756.53000009</v>
      </c>
      <c r="H31" s="73">
        <v>44801930508.689972</v>
      </c>
      <c r="I31" s="73">
        <v>402085198.26999998</v>
      </c>
      <c r="J31" s="73">
        <v>0</v>
      </c>
      <c r="K31" s="73">
        <v>9599597.7400000002</v>
      </c>
      <c r="L31" s="73">
        <v>411684796.01000005</v>
      </c>
      <c r="M31" s="73">
        <v>5146059950.125</v>
      </c>
      <c r="N31" s="74">
        <v>1</v>
      </c>
      <c r="O31" s="700"/>
    </row>
    <row r="32" spans="1:15">
      <c r="C32" s="1160"/>
      <c r="D32" s="1160"/>
      <c r="G32" s="22"/>
      <c r="H32" s="22"/>
      <c r="I32" s="22"/>
      <c r="J32" s="22"/>
      <c r="K32" s="22"/>
      <c r="L32" s="22"/>
      <c r="M32" s="631"/>
      <c r="N32" s="22"/>
    </row>
  </sheetData>
  <mergeCells count="8">
    <mergeCell ref="N4:N5"/>
    <mergeCell ref="O4:O5"/>
    <mergeCell ref="C4:D4"/>
    <mergeCell ref="E4:F4"/>
    <mergeCell ref="G4:G5"/>
    <mergeCell ref="H4:H5"/>
    <mergeCell ref="I4:L4"/>
    <mergeCell ref="M4:M5"/>
  </mergeCells>
  <conditionalFormatting sqref="C6:K6 H7:H29 C9:G21 C22:F22 G23:G29">
    <cfRule type="cellIs" dxfId="128" priority="44" stopIfTrue="1" operator="lessThan">
      <formula>0</formula>
    </cfRule>
  </conditionalFormatting>
  <conditionalFormatting sqref="M6:N6 M7:M29">
    <cfRule type="cellIs" dxfId="127" priority="43" stopIfTrue="1" operator="lessThan">
      <formula>0</formula>
    </cfRule>
  </conditionalFormatting>
  <conditionalFormatting sqref="O6">
    <cfRule type="cellIs" dxfId="126" priority="42" stopIfTrue="1" operator="lessThan">
      <formula>0</formula>
    </cfRule>
  </conditionalFormatting>
  <conditionalFormatting sqref="C7:G7 C8:E8 G8 I7:K11 C23:F24 I16:K16 I12:J15 I17:J24">
    <cfRule type="cellIs" dxfId="125" priority="41" stopIfTrue="1" operator="lessThan">
      <formula>0</formula>
    </cfRule>
  </conditionalFormatting>
  <conditionalFormatting sqref="L7:L11 L23 N7:N24">
    <cfRule type="cellIs" dxfId="124" priority="40" stopIfTrue="1" operator="lessThan">
      <formula>0</formula>
    </cfRule>
  </conditionalFormatting>
  <conditionalFormatting sqref="O7:O24">
    <cfRule type="cellIs" dxfId="123" priority="39" stopIfTrue="1" operator="lessThan">
      <formula>0</formula>
    </cfRule>
  </conditionalFormatting>
  <conditionalFormatting sqref="J30 C30:F30">
    <cfRule type="cellIs" dxfId="122" priority="35" stopIfTrue="1" operator="lessThan">
      <formula>0</formula>
    </cfRule>
  </conditionalFormatting>
  <conditionalFormatting sqref="O30">
    <cfRule type="cellIs" dxfId="121" priority="33" stopIfTrue="1" operator="lessThan">
      <formula>0</formula>
    </cfRule>
  </conditionalFormatting>
  <conditionalFormatting sqref="C25:F25 I25:J25">
    <cfRule type="cellIs" dxfId="120" priority="32" stopIfTrue="1" operator="lessThan">
      <formula>0</formula>
    </cfRule>
  </conditionalFormatting>
  <conditionalFormatting sqref="L25 N25">
    <cfRule type="cellIs" dxfId="119" priority="31" stopIfTrue="1" operator="lessThan">
      <formula>0</formula>
    </cfRule>
  </conditionalFormatting>
  <conditionalFormatting sqref="O25">
    <cfRule type="cellIs" dxfId="118" priority="30" stopIfTrue="1" operator="lessThan">
      <formula>0</formula>
    </cfRule>
  </conditionalFormatting>
  <conditionalFormatting sqref="F8">
    <cfRule type="cellIs" dxfId="117" priority="29" stopIfTrue="1" operator="lessThan">
      <formula>0</formula>
    </cfRule>
  </conditionalFormatting>
  <conditionalFormatting sqref="O31">
    <cfRule type="cellIs" dxfId="116" priority="28" stopIfTrue="1" operator="lessThan">
      <formula>0</formula>
    </cfRule>
  </conditionalFormatting>
  <conditionalFormatting sqref="C26:F26 I26:J26">
    <cfRule type="cellIs" dxfId="115" priority="27" stopIfTrue="1" operator="lessThan">
      <formula>0</formula>
    </cfRule>
  </conditionalFormatting>
  <conditionalFormatting sqref="L26 N26">
    <cfRule type="cellIs" dxfId="114" priority="26" stopIfTrue="1" operator="lessThan">
      <formula>0</formula>
    </cfRule>
  </conditionalFormatting>
  <conditionalFormatting sqref="O26">
    <cfRule type="cellIs" dxfId="113" priority="25" stopIfTrue="1" operator="lessThan">
      <formula>0</formula>
    </cfRule>
  </conditionalFormatting>
  <conditionalFormatting sqref="C27:F29 I27:J29">
    <cfRule type="cellIs" dxfId="112" priority="24" stopIfTrue="1" operator="lessThan">
      <formula>0</formula>
    </cfRule>
  </conditionalFormatting>
  <conditionalFormatting sqref="L27:L29 N27:N29">
    <cfRule type="cellIs" dxfId="111" priority="23" stopIfTrue="1" operator="lessThan">
      <formula>0</formula>
    </cfRule>
  </conditionalFormatting>
  <conditionalFormatting sqref="O27:O29">
    <cfRule type="cellIs" dxfId="110" priority="22" stopIfTrue="1" operator="lessThan">
      <formula>0</formula>
    </cfRule>
  </conditionalFormatting>
  <conditionalFormatting sqref="L6">
    <cfRule type="cellIs" dxfId="109" priority="14" stopIfTrue="1" operator="lessThan">
      <formula>0</formula>
    </cfRule>
  </conditionalFormatting>
  <conditionalFormatting sqref="L12:L21">
    <cfRule type="cellIs" dxfId="108" priority="13" stopIfTrue="1" operator="lessThan">
      <formula>0</formula>
    </cfRule>
  </conditionalFormatting>
  <conditionalFormatting sqref="L24">
    <cfRule type="cellIs" dxfId="107" priority="12" stopIfTrue="1" operator="lessThan">
      <formula>0</formula>
    </cfRule>
  </conditionalFormatting>
  <conditionalFormatting sqref="L22">
    <cfRule type="cellIs" dxfId="106" priority="11" stopIfTrue="1" operator="lessThan">
      <formula>0</formula>
    </cfRule>
  </conditionalFormatting>
  <conditionalFormatting sqref="K30:M30">
    <cfRule type="cellIs" dxfId="105" priority="2" stopIfTrue="1" operator="lessThan">
      <formula>0</formula>
    </cfRule>
  </conditionalFormatting>
  <conditionalFormatting sqref="G22">
    <cfRule type="cellIs" dxfId="104" priority="7" stopIfTrue="1" operator="lessThan">
      <formula>0</formula>
    </cfRule>
  </conditionalFormatting>
  <conditionalFormatting sqref="N30">
    <cfRule type="cellIs" dxfId="103" priority="1" stopIfTrue="1" operator="lessThan">
      <formula>0</formula>
    </cfRule>
  </conditionalFormatting>
  <conditionalFormatting sqref="K12:K15">
    <cfRule type="cellIs" dxfId="102" priority="6" stopIfTrue="1" operator="lessThan">
      <formula>0</formula>
    </cfRule>
  </conditionalFormatting>
  <conditionalFormatting sqref="K17:K21 K23:K29">
    <cfRule type="cellIs" dxfId="101" priority="5" stopIfTrue="1" operator="lessThan">
      <formula>0</formula>
    </cfRule>
  </conditionalFormatting>
  <conditionalFormatting sqref="K22">
    <cfRule type="cellIs" dxfId="100" priority="4" stopIfTrue="1" operator="lessThan">
      <formula>0</formula>
    </cfRule>
  </conditionalFormatting>
  <conditionalFormatting sqref="G30:I30">
    <cfRule type="cellIs" dxfId="99" priority="3" stopIfTrue="1" operator="lessThan">
      <formula>0</formula>
    </cfRule>
  </conditionalFormatting>
  <pageMargins left="0.7" right="0.7" top="0.75" bottom="0.75" header="0.3" footer="0.3"/>
  <pageSetup paperSize="9" scale="50" orientation="landscape" r:id="rId1"/>
  <headerFooter>
    <oddHeader>&amp;CEN
Annex IX</oddHeader>
    <oddFooter>&amp;C&amp;P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dimension ref="B1:N10"/>
  <sheetViews>
    <sheetView showGridLines="0" zoomScaleNormal="100" workbookViewId="0">
      <selection activeCell="C58" sqref="C58"/>
    </sheetView>
  </sheetViews>
  <sheetFormatPr defaultColWidth="9.140625" defaultRowHeight="14.25"/>
  <cols>
    <col min="1" max="1" width="5.7109375" style="11" customWidth="1"/>
    <col min="2" max="2" width="10.7109375" style="11" customWidth="1"/>
    <col min="3" max="3" width="55.28515625" style="11" customWidth="1"/>
    <col min="4" max="4" width="22" style="11" customWidth="1"/>
    <col min="5" max="5" width="5" style="11" customWidth="1"/>
    <col min="6" max="6" width="44" style="11" bestFit="1" customWidth="1"/>
    <col min="7" max="7" width="16.5703125" style="11" customWidth="1"/>
    <col min="8" max="8" width="25.85546875" style="11" bestFit="1" customWidth="1"/>
    <col min="9" max="9" width="14" style="11" customWidth="1"/>
    <col min="10" max="10" width="25.85546875" style="11" bestFit="1" customWidth="1"/>
    <col min="11" max="16384" width="9.140625" style="11"/>
  </cols>
  <sheetData>
    <row r="1" spans="2:14" ht="15" customHeight="1">
      <c r="C1" s="89"/>
    </row>
    <row r="2" spans="2:14" ht="20.100000000000001" customHeight="1">
      <c r="B2" s="32" t="s">
        <v>341</v>
      </c>
      <c r="M2" s="90"/>
      <c r="N2" s="90"/>
    </row>
    <row r="3" spans="2:14" ht="15" customHeight="1" thickBot="1">
      <c r="B3" s="32"/>
      <c r="M3" s="90"/>
      <c r="N3" s="90"/>
    </row>
    <row r="4" spans="2:14" s="1" customFormat="1" ht="20.100000000000001" customHeight="1">
      <c r="B4" s="78"/>
      <c r="C4" s="42"/>
      <c r="D4" s="86" t="s">
        <v>367</v>
      </c>
    </row>
    <row r="5" spans="2:14" s="12" customFormat="1" ht="15" customHeight="1">
      <c r="B5" s="33">
        <v>1</v>
      </c>
      <c r="C5" s="35" t="s">
        <v>342</v>
      </c>
      <c r="D5" s="534">
        <v>11578513601.5285</v>
      </c>
    </row>
    <row r="6" spans="2:14" s="12" customFormat="1" ht="15" customHeight="1">
      <c r="B6" s="45">
        <v>2</v>
      </c>
      <c r="C6" s="75" t="s">
        <v>343</v>
      </c>
      <c r="D6" s="1162">
        <v>1E-4</v>
      </c>
    </row>
    <row r="7" spans="2:14" s="12" customFormat="1" ht="15" customHeight="1" thickBot="1">
      <c r="B7" s="87">
        <v>3</v>
      </c>
      <c r="C7" s="88" t="s">
        <v>344</v>
      </c>
      <c r="D7" s="1141">
        <v>1478453.5237</v>
      </c>
    </row>
    <row r="8" spans="2:14" s="1" customFormat="1" ht="12.75"/>
    <row r="9" spans="2:14" s="1" customFormat="1" ht="12.75"/>
    <row r="10" spans="2:14" s="1" customFormat="1" ht="12.75"/>
  </sheetData>
  <conditionalFormatting sqref="B5:B7">
    <cfRule type="cellIs" dxfId="98" priority="1" stopIfTrue="1" operator="lessThan">
      <formula>0</formula>
    </cfRule>
  </conditionalFormatting>
  <conditionalFormatting sqref="D5:D7">
    <cfRule type="cellIs" dxfId="97" priority="2" stopIfTrue="1" operator="lessThan">
      <formula>0</formula>
    </cfRule>
  </conditionalFormatting>
  <pageMargins left="0.7" right="0.7" top="0.75" bottom="0.75" header="0.3" footer="0.3"/>
  <pageSetup paperSize="9" orientation="landscape" verticalDpi="1200" r:id="rId1"/>
  <headerFooter>
    <oddHeader>&amp;CEN
Annex IX</oddHeader>
    <oddFooter>&amp;C&amp;P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4">
    <pageSetUpPr fitToPage="1"/>
  </sheetPr>
  <dimension ref="A1:E21"/>
  <sheetViews>
    <sheetView showGridLines="0" zoomScaleNormal="100" workbookViewId="0">
      <selection activeCell="C48" sqref="C48"/>
    </sheetView>
  </sheetViews>
  <sheetFormatPr defaultColWidth="9.140625" defaultRowHeight="14.25"/>
  <cols>
    <col min="1" max="1" width="5.7109375" style="143" customWidth="1"/>
    <col min="2" max="2" width="10.7109375" style="143" customWidth="1"/>
    <col min="3" max="3" width="75.7109375" style="143" customWidth="1"/>
    <col min="4" max="4" width="25.7109375" style="145" customWidth="1"/>
    <col min="5" max="16384" width="9.140625" style="143"/>
  </cols>
  <sheetData>
    <row r="1" spans="1:5" ht="15" customHeight="1"/>
    <row r="2" spans="1:5" ht="20.100000000000001" customHeight="1">
      <c r="A2" s="141"/>
      <c r="B2" s="32" t="s">
        <v>472</v>
      </c>
      <c r="C2" s="32"/>
      <c r="D2" s="32"/>
      <c r="E2" s="142"/>
    </row>
    <row r="3" spans="1:5" ht="15" customHeight="1" thickBot="1">
      <c r="A3" s="142"/>
      <c r="B3" s="142"/>
      <c r="C3" s="142"/>
      <c r="D3" s="144"/>
      <c r="E3" s="142"/>
    </row>
    <row r="4" spans="1:5" s="146" customFormat="1" ht="20.100000000000001" customHeight="1">
      <c r="B4" s="78"/>
      <c r="C4" s="42"/>
      <c r="D4" s="86" t="s">
        <v>473</v>
      </c>
    </row>
    <row r="5" spans="1:5" s="146" customFormat="1" ht="15" customHeight="1">
      <c r="B5" s="151">
        <v>1</v>
      </c>
      <c r="C5" s="150" t="s">
        <v>474</v>
      </c>
      <c r="D5" s="508">
        <v>55451484264</v>
      </c>
      <c r="E5" s="147"/>
    </row>
    <row r="6" spans="1:5" s="146" customFormat="1" ht="30" customHeight="1">
      <c r="B6" s="152">
        <v>2</v>
      </c>
      <c r="C6" s="132" t="s">
        <v>1531</v>
      </c>
      <c r="D6" s="534">
        <v>-6436968350.54</v>
      </c>
      <c r="E6" s="147"/>
    </row>
    <row r="7" spans="1:5" s="146" customFormat="1" ht="30" customHeight="1">
      <c r="B7" s="152">
        <v>3</v>
      </c>
      <c r="C7" s="132" t="s">
        <v>475</v>
      </c>
      <c r="D7" s="534">
        <v>0</v>
      </c>
    </row>
    <row r="8" spans="1:5" s="146" customFormat="1" ht="15" customHeight="1">
      <c r="B8" s="152">
        <v>4</v>
      </c>
      <c r="C8" s="132" t="s">
        <v>476</v>
      </c>
      <c r="D8" s="534">
        <v>-3140198548.3099999</v>
      </c>
    </row>
    <row r="9" spans="1:5" s="146" customFormat="1" ht="45" customHeight="1">
      <c r="B9" s="152">
        <v>5</v>
      </c>
      <c r="C9" s="132" t="s">
        <v>1532</v>
      </c>
      <c r="D9" s="534">
        <v>0</v>
      </c>
    </row>
    <row r="10" spans="1:5" s="146" customFormat="1" ht="30" customHeight="1">
      <c r="B10" s="152">
        <v>6</v>
      </c>
      <c r="C10" s="132" t="s">
        <v>477</v>
      </c>
      <c r="D10" s="534">
        <v>0</v>
      </c>
    </row>
    <row r="11" spans="1:5" s="146" customFormat="1" ht="15" customHeight="1">
      <c r="B11" s="152">
        <v>7</v>
      </c>
      <c r="C11" s="132" t="s">
        <v>478</v>
      </c>
      <c r="D11" s="534">
        <v>0</v>
      </c>
    </row>
    <row r="12" spans="1:5" s="146" customFormat="1" ht="15" customHeight="1">
      <c r="B12" s="152">
        <v>8</v>
      </c>
      <c r="C12" s="132" t="s">
        <v>479</v>
      </c>
      <c r="D12" s="1037">
        <v>44579831.979999997</v>
      </c>
    </row>
    <row r="13" spans="1:5" s="146" customFormat="1" ht="15" customHeight="1">
      <c r="B13" s="152">
        <v>9</v>
      </c>
      <c r="C13" s="132" t="s">
        <v>480</v>
      </c>
      <c r="D13" s="1037">
        <v>0</v>
      </c>
    </row>
    <row r="14" spans="1:5" s="146" customFormat="1" ht="30" customHeight="1">
      <c r="B14" s="152">
        <v>10</v>
      </c>
      <c r="C14" s="132" t="s">
        <v>481</v>
      </c>
      <c r="D14" s="1037">
        <v>2017595739</v>
      </c>
    </row>
    <row r="15" spans="1:5" s="146" customFormat="1" ht="30" customHeight="1">
      <c r="B15" s="152">
        <v>11</v>
      </c>
      <c r="C15" s="132" t="s">
        <v>613</v>
      </c>
      <c r="D15" s="1037">
        <v>0</v>
      </c>
    </row>
    <row r="16" spans="1:5" s="146" customFormat="1" ht="30" customHeight="1">
      <c r="B16" s="152" t="s">
        <v>482</v>
      </c>
      <c r="C16" s="132" t="s">
        <v>1533</v>
      </c>
      <c r="D16" s="1037">
        <v>0</v>
      </c>
    </row>
    <row r="17" spans="2:4" s="146" customFormat="1" ht="30" customHeight="1">
      <c r="B17" s="152" t="s">
        <v>483</v>
      </c>
      <c r="C17" s="132" t="s">
        <v>1534</v>
      </c>
      <c r="D17" s="1037">
        <v>0</v>
      </c>
    </row>
    <row r="18" spans="2:4" s="146" customFormat="1" ht="15" customHeight="1">
      <c r="B18" s="153">
        <v>12</v>
      </c>
      <c r="C18" s="110" t="s">
        <v>484</v>
      </c>
      <c r="D18" s="1012">
        <v>-172624852.84</v>
      </c>
    </row>
    <row r="19" spans="2:4" s="146" customFormat="1" ht="15" customHeight="1" thickBot="1">
      <c r="B19" s="36">
        <v>13</v>
      </c>
      <c r="C19" s="37" t="s">
        <v>1470</v>
      </c>
      <c r="D19" s="39">
        <v>47763868083.290001</v>
      </c>
    </row>
    <row r="20" spans="2:4" s="146" customFormat="1" ht="12.75">
      <c r="D20" s="148"/>
    </row>
    <row r="21" spans="2:4" s="146" customFormat="1" ht="12.75">
      <c r="D21" s="148"/>
    </row>
  </sheetData>
  <pageMargins left="0.7" right="0.7" top="0.75" bottom="0.75" header="0.3" footer="0.3"/>
  <pageSetup paperSize="9" scale="8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F48"/>
  <sheetViews>
    <sheetView showGridLines="0" zoomScaleNormal="100" workbookViewId="0">
      <selection activeCell="D72" sqref="D72"/>
    </sheetView>
  </sheetViews>
  <sheetFormatPr defaultColWidth="9.140625" defaultRowHeight="14.25"/>
  <cols>
    <col min="1" max="1" width="5.7109375" style="11" customWidth="1"/>
    <col min="2" max="2" width="10.7109375" style="11" customWidth="1"/>
    <col min="3" max="3" width="75.7109375" style="11" customWidth="1"/>
    <col min="4" max="6" width="30.7109375" style="30" customWidth="1"/>
    <col min="7" max="16384" width="9.140625" style="11"/>
  </cols>
  <sheetData>
    <row r="1" spans="1:6" ht="15" customHeight="1">
      <c r="A1" s="28"/>
      <c r="B1" s="28"/>
      <c r="C1" s="28"/>
      <c r="D1" s="29"/>
      <c r="E1" s="29"/>
      <c r="F1" s="29"/>
    </row>
    <row r="2" spans="1:6" ht="20.100000000000001" customHeight="1">
      <c r="A2" s="28"/>
      <c r="B2" s="32" t="s">
        <v>564</v>
      </c>
    </row>
    <row r="3" spans="1:6" ht="15" customHeight="1" thickBot="1">
      <c r="A3" s="28"/>
    </row>
    <row r="4" spans="1:6" ht="20.100000000000001" customHeight="1">
      <c r="A4" s="28"/>
      <c r="B4" s="1340"/>
      <c r="C4" s="1339"/>
      <c r="D4" s="1339" t="s">
        <v>565</v>
      </c>
      <c r="E4" s="1339"/>
      <c r="F4" s="702" t="s">
        <v>157</v>
      </c>
    </row>
    <row r="5" spans="1:6" ht="20.100000000000001" customHeight="1">
      <c r="A5" s="28"/>
      <c r="B5" s="1341"/>
      <c r="C5" s="1342"/>
      <c r="D5" s="703">
        <v>44469</v>
      </c>
      <c r="E5" s="703">
        <v>44561</v>
      </c>
      <c r="F5" s="704">
        <v>44561</v>
      </c>
    </row>
    <row r="6" spans="1:6" ht="15" customHeight="1">
      <c r="A6" s="28"/>
      <c r="B6" s="33">
        <v>1</v>
      </c>
      <c r="C6" s="34" t="s">
        <v>566</v>
      </c>
      <c r="D6" s="49">
        <v>9690937150.2864799</v>
      </c>
      <c r="E6" s="49">
        <v>10235610013.678499</v>
      </c>
      <c r="F6" s="50">
        <v>818848801.09428</v>
      </c>
    </row>
    <row r="7" spans="1:6" ht="15" customHeight="1">
      <c r="A7" s="28"/>
      <c r="B7" s="33">
        <v>2</v>
      </c>
      <c r="C7" s="34" t="s">
        <v>770</v>
      </c>
      <c r="D7" s="49">
        <v>1027810778.23</v>
      </c>
      <c r="E7" s="49">
        <v>917387208.05850005</v>
      </c>
      <c r="F7" s="50">
        <v>73390976.644680008</v>
      </c>
    </row>
    <row r="8" spans="1:6" ht="15" customHeight="1">
      <c r="A8" s="28"/>
      <c r="B8" s="33">
        <v>3</v>
      </c>
      <c r="C8" s="34" t="s">
        <v>771</v>
      </c>
      <c r="D8" s="49">
        <v>2181160681.4164758</v>
      </c>
      <c r="E8" s="49">
        <v>2177045597.4800005</v>
      </c>
      <c r="F8" s="50">
        <v>174163647.79840004</v>
      </c>
    </row>
    <row r="9" spans="1:6" ht="15" customHeight="1">
      <c r="A9" s="28"/>
      <c r="B9" s="33">
        <v>4</v>
      </c>
      <c r="C9" s="34" t="s">
        <v>911</v>
      </c>
      <c r="D9" s="510"/>
      <c r="E9" s="510"/>
      <c r="F9" s="606"/>
    </row>
    <row r="10" spans="1:6" ht="15" customHeight="1">
      <c r="A10" s="28"/>
      <c r="B10" s="33" t="s">
        <v>567</v>
      </c>
      <c r="C10" s="34" t="s">
        <v>1344</v>
      </c>
      <c r="D10" s="510"/>
      <c r="E10" s="510"/>
      <c r="F10" s="606"/>
    </row>
    <row r="11" spans="1:6" ht="15" customHeight="1">
      <c r="A11" s="28"/>
      <c r="B11" s="33">
        <v>5</v>
      </c>
      <c r="C11" s="34" t="s">
        <v>1016</v>
      </c>
      <c r="D11" s="49">
        <v>4630803859.3599997</v>
      </c>
      <c r="E11" s="49">
        <v>5283856573.54</v>
      </c>
      <c r="F11" s="50">
        <v>422708525.88319999</v>
      </c>
    </row>
    <row r="12" spans="1:6" ht="15" customHeight="1">
      <c r="A12" s="28"/>
      <c r="B12" s="33">
        <v>6</v>
      </c>
      <c r="C12" s="34" t="s">
        <v>568</v>
      </c>
      <c r="D12" s="49">
        <v>73994972.383524105</v>
      </c>
      <c r="E12" s="49">
        <v>58611538.155000001</v>
      </c>
      <c r="F12" s="50">
        <v>4688923.0524000004</v>
      </c>
    </row>
    <row r="13" spans="1:6" ht="15" customHeight="1">
      <c r="A13" s="28"/>
      <c r="B13" s="33">
        <v>7</v>
      </c>
      <c r="C13" s="34" t="s">
        <v>770</v>
      </c>
      <c r="D13" s="49">
        <v>14163994.835345799</v>
      </c>
      <c r="E13" s="49">
        <v>11156696.619999999</v>
      </c>
      <c r="F13" s="50">
        <v>892535.72959999996</v>
      </c>
    </row>
    <row r="14" spans="1:6" ht="15" customHeight="1">
      <c r="A14" s="28"/>
      <c r="B14" s="33">
        <v>8</v>
      </c>
      <c r="C14" s="34" t="s">
        <v>772</v>
      </c>
      <c r="D14" s="510"/>
      <c r="E14" s="510"/>
      <c r="F14" s="606"/>
    </row>
    <row r="15" spans="1:6" ht="15" customHeight="1">
      <c r="A15" s="28"/>
      <c r="B15" s="33" t="s">
        <v>569</v>
      </c>
      <c r="C15" s="34" t="s">
        <v>773</v>
      </c>
      <c r="D15" s="49">
        <v>31061748.2081783</v>
      </c>
      <c r="E15" s="49">
        <v>30046566.16</v>
      </c>
      <c r="F15" s="50">
        <v>2403725.2927999999</v>
      </c>
    </row>
    <row r="16" spans="1:6" ht="15" customHeight="1">
      <c r="A16" s="28"/>
      <c r="B16" s="33" t="s">
        <v>570</v>
      </c>
      <c r="C16" s="34" t="s">
        <v>774</v>
      </c>
      <c r="D16" s="49">
        <v>28769229.34</v>
      </c>
      <c r="E16" s="49">
        <v>17408275.375</v>
      </c>
      <c r="F16" s="50">
        <v>1392662.03</v>
      </c>
    </row>
    <row r="17" spans="1:6" ht="15" customHeight="1">
      <c r="A17" s="28"/>
      <c r="B17" s="33">
        <v>9</v>
      </c>
      <c r="C17" s="34" t="s">
        <v>775</v>
      </c>
      <c r="D17" s="510"/>
      <c r="E17" s="510"/>
      <c r="F17" s="606"/>
    </row>
    <row r="18" spans="1:6" ht="15" customHeight="1">
      <c r="A18" s="28"/>
      <c r="B18" s="602">
        <v>10</v>
      </c>
      <c r="C18" s="603" t="s">
        <v>382</v>
      </c>
      <c r="D18" s="450"/>
      <c r="E18" s="450"/>
      <c r="F18" s="606"/>
    </row>
    <row r="19" spans="1:6" ht="15" customHeight="1">
      <c r="A19" s="28"/>
      <c r="B19" s="602">
        <v>11</v>
      </c>
      <c r="C19" s="603" t="s">
        <v>382</v>
      </c>
      <c r="D19" s="449"/>
      <c r="E19" s="449"/>
      <c r="F19" s="606"/>
    </row>
    <row r="20" spans="1:6" ht="15" customHeight="1">
      <c r="A20" s="28"/>
      <c r="B20" s="602">
        <v>12</v>
      </c>
      <c r="C20" s="603" t="s">
        <v>382</v>
      </c>
      <c r="D20" s="449"/>
      <c r="E20" s="449"/>
      <c r="F20" s="606"/>
    </row>
    <row r="21" spans="1:6" ht="15" customHeight="1">
      <c r="A21" s="28"/>
      <c r="B21" s="602">
        <v>13</v>
      </c>
      <c r="C21" s="603" t="s">
        <v>382</v>
      </c>
      <c r="D21" s="449"/>
      <c r="E21" s="449"/>
      <c r="F21" s="606"/>
    </row>
    <row r="22" spans="1:6" ht="15" customHeight="1">
      <c r="A22" s="28"/>
      <c r="B22" s="602">
        <v>14</v>
      </c>
      <c r="C22" s="603" t="s">
        <v>382</v>
      </c>
      <c r="D22" s="449"/>
      <c r="E22" s="449"/>
      <c r="F22" s="606"/>
    </row>
    <row r="23" spans="1:6" ht="15" customHeight="1">
      <c r="A23" s="28"/>
      <c r="B23" s="33">
        <v>15</v>
      </c>
      <c r="C23" s="34" t="s">
        <v>571</v>
      </c>
      <c r="D23" s="449"/>
      <c r="E23" s="449"/>
      <c r="F23" s="606"/>
    </row>
    <row r="24" spans="1:6" ht="15" customHeight="1">
      <c r="A24" s="28"/>
      <c r="B24" s="33">
        <v>16</v>
      </c>
      <c r="C24" s="34" t="s">
        <v>572</v>
      </c>
      <c r="D24" s="49">
        <v>95020102.159999996</v>
      </c>
      <c r="E24" s="49">
        <v>119994971.82000001</v>
      </c>
      <c r="F24" s="50">
        <v>9599597.7456</v>
      </c>
    </row>
    <row r="25" spans="1:6" ht="15" customHeight="1">
      <c r="A25" s="28"/>
      <c r="B25" s="33">
        <v>17</v>
      </c>
      <c r="C25" s="34" t="s">
        <v>776</v>
      </c>
      <c r="D25" s="449"/>
      <c r="E25" s="449"/>
      <c r="F25" s="606"/>
    </row>
    <row r="26" spans="1:6" ht="15" customHeight="1">
      <c r="A26" s="28"/>
      <c r="B26" s="33">
        <v>18</v>
      </c>
      <c r="C26" s="34" t="s">
        <v>777</v>
      </c>
      <c r="D26" s="49">
        <v>95020102.159999996</v>
      </c>
      <c r="E26" s="49">
        <v>119994971.82000001</v>
      </c>
      <c r="F26" s="50">
        <v>9599597.7456</v>
      </c>
    </row>
    <row r="27" spans="1:6" ht="15" customHeight="1">
      <c r="A27" s="28"/>
      <c r="B27" s="33">
        <v>19</v>
      </c>
      <c r="C27" s="34" t="s">
        <v>778</v>
      </c>
      <c r="D27" s="449"/>
      <c r="E27" s="449"/>
      <c r="F27" s="606"/>
    </row>
    <row r="28" spans="1:6" ht="15" customHeight="1">
      <c r="A28" s="28"/>
      <c r="B28" s="33" t="s">
        <v>573</v>
      </c>
      <c r="C28" s="34" t="s">
        <v>779</v>
      </c>
      <c r="D28" s="449"/>
      <c r="E28" s="449"/>
      <c r="F28" s="606"/>
    </row>
    <row r="29" spans="1:6" ht="15" customHeight="1">
      <c r="A29" s="28"/>
      <c r="B29" s="33">
        <v>20</v>
      </c>
      <c r="C29" s="34" t="s">
        <v>574</v>
      </c>
      <c r="D29" s="449"/>
      <c r="E29" s="449"/>
      <c r="F29" s="606"/>
    </row>
    <row r="30" spans="1:6" ht="15" customHeight="1">
      <c r="A30" s="28"/>
      <c r="B30" s="33">
        <v>21</v>
      </c>
      <c r="C30" s="34" t="s">
        <v>770</v>
      </c>
      <c r="D30" s="449"/>
      <c r="E30" s="449"/>
      <c r="F30" s="606"/>
    </row>
    <row r="31" spans="1:6" ht="15" customHeight="1">
      <c r="A31" s="28"/>
      <c r="B31" s="33">
        <v>22</v>
      </c>
      <c r="C31" s="34" t="s">
        <v>780</v>
      </c>
      <c r="D31" s="449"/>
      <c r="E31" s="449"/>
      <c r="F31" s="606"/>
    </row>
    <row r="32" spans="1:6" ht="15" customHeight="1">
      <c r="A32" s="28"/>
      <c r="B32" s="33" t="s">
        <v>575</v>
      </c>
      <c r="C32" s="34" t="s">
        <v>576</v>
      </c>
      <c r="D32" s="449"/>
      <c r="E32" s="449"/>
      <c r="F32" s="606"/>
    </row>
    <row r="33" spans="1:6" ht="15" customHeight="1">
      <c r="A33" s="28"/>
      <c r="B33" s="33">
        <v>23</v>
      </c>
      <c r="C33" s="34" t="s">
        <v>471</v>
      </c>
      <c r="D33" s="49">
        <v>1095925563.5</v>
      </c>
      <c r="E33" s="49">
        <v>1164297077.875</v>
      </c>
      <c r="F33" s="50">
        <v>93143766.230000004</v>
      </c>
    </row>
    <row r="34" spans="1:6" ht="15" customHeight="1">
      <c r="A34" s="28"/>
      <c r="B34" s="33" t="s">
        <v>626</v>
      </c>
      <c r="C34" s="34" t="s">
        <v>781</v>
      </c>
      <c r="D34" s="449"/>
      <c r="E34" s="449"/>
      <c r="F34" s="606"/>
    </row>
    <row r="35" spans="1:6" ht="15" customHeight="1">
      <c r="A35" s="28"/>
      <c r="B35" s="33" t="s">
        <v>624</v>
      </c>
      <c r="C35" s="34" t="s">
        <v>782</v>
      </c>
      <c r="D35" s="49">
        <v>1095925563.5</v>
      </c>
      <c r="E35" s="49">
        <v>1164297077.875</v>
      </c>
      <c r="F35" s="50">
        <v>93143766.230000004</v>
      </c>
    </row>
    <row r="36" spans="1:6" ht="15" customHeight="1">
      <c r="A36" s="28"/>
      <c r="B36" s="33" t="s">
        <v>625</v>
      </c>
      <c r="C36" s="34" t="s">
        <v>783</v>
      </c>
      <c r="D36" s="449"/>
      <c r="E36" s="449"/>
      <c r="F36" s="606"/>
    </row>
    <row r="37" spans="1:6" ht="15" customHeight="1">
      <c r="A37" s="28"/>
      <c r="B37" s="705"/>
      <c r="C37" s="706" t="s">
        <v>1011</v>
      </c>
      <c r="D37" s="707"/>
      <c r="E37" s="707"/>
      <c r="F37" s="708"/>
    </row>
    <row r="38" spans="1:6" ht="30" customHeight="1">
      <c r="A38" s="28"/>
      <c r="B38" s="705">
        <v>24</v>
      </c>
      <c r="C38" s="709" t="s">
        <v>784</v>
      </c>
      <c r="D38" s="49">
        <v>7602688.9000000004</v>
      </c>
      <c r="E38" s="49">
        <v>794894.375</v>
      </c>
      <c r="F38" s="50">
        <v>63591.55</v>
      </c>
    </row>
    <row r="39" spans="1:6" ht="30" customHeight="1">
      <c r="A39" s="28"/>
      <c r="B39" s="705" t="s">
        <v>1012</v>
      </c>
      <c r="C39" s="709" t="s">
        <v>1014</v>
      </c>
      <c r="D39" s="49">
        <v>1198313458.3399999</v>
      </c>
      <c r="E39" s="49">
        <v>1204472261.6600001</v>
      </c>
      <c r="F39" s="50">
        <v>96357780.93280001</v>
      </c>
    </row>
    <row r="40" spans="1:6" ht="30" customHeight="1">
      <c r="A40" s="28"/>
      <c r="B40" s="705" t="s">
        <v>1013</v>
      </c>
      <c r="C40" s="709" t="s">
        <v>1015</v>
      </c>
      <c r="D40" s="49">
        <v>652848372.94000006</v>
      </c>
      <c r="E40" s="49">
        <v>652848372.94000006</v>
      </c>
      <c r="F40" s="50">
        <v>52227869.835200004</v>
      </c>
    </row>
    <row r="41" spans="1:6" ht="15" customHeight="1">
      <c r="A41" s="28"/>
      <c r="B41" s="710">
        <v>25</v>
      </c>
      <c r="C41" s="711" t="s">
        <v>382</v>
      </c>
      <c r="D41" s="707"/>
      <c r="E41" s="707"/>
      <c r="F41" s="708"/>
    </row>
    <row r="42" spans="1:6" ht="15" customHeight="1">
      <c r="A42" s="28"/>
      <c r="B42" s="602">
        <v>26</v>
      </c>
      <c r="C42" s="603" t="s">
        <v>382</v>
      </c>
      <c r="D42" s="449"/>
      <c r="E42" s="449"/>
      <c r="F42" s="606"/>
    </row>
    <row r="43" spans="1:6" ht="15" customHeight="1">
      <c r="A43" s="28"/>
      <c r="B43" s="602">
        <v>27</v>
      </c>
      <c r="C43" s="603" t="s">
        <v>382</v>
      </c>
      <c r="D43" s="449"/>
      <c r="E43" s="449"/>
      <c r="F43" s="606"/>
    </row>
    <row r="44" spans="1:6" ht="15" customHeight="1">
      <c r="A44" s="28"/>
      <c r="B44" s="604">
        <v>28</v>
      </c>
      <c r="C44" s="605" t="s">
        <v>382</v>
      </c>
      <c r="D44" s="451"/>
      <c r="E44" s="451"/>
      <c r="F44" s="712"/>
    </row>
    <row r="45" spans="1:6" ht="15" customHeight="1" thickBot="1">
      <c r="A45" s="28"/>
      <c r="B45" s="36">
        <v>29</v>
      </c>
      <c r="C45" s="37" t="s">
        <v>25</v>
      </c>
      <c r="D45" s="38">
        <v>10955877788.33</v>
      </c>
      <c r="E45" s="38">
        <v>11578513601.5285</v>
      </c>
      <c r="F45" s="39">
        <v>926281088.12228</v>
      </c>
    </row>
    <row r="47" spans="1:6">
      <c r="B47" s="63"/>
      <c r="C47" s="63"/>
      <c r="D47" s="31"/>
    </row>
    <row r="48" spans="1:6">
      <c r="C48" s="63"/>
    </row>
  </sheetData>
  <mergeCells count="3">
    <mergeCell ref="D4:E4"/>
    <mergeCell ref="B4:C4"/>
    <mergeCell ref="B5:C5"/>
  </mergeCells>
  <pageMargins left="0.7" right="0.7" top="0.75" bottom="0.75" header="0.3" footer="0.3"/>
  <pageSetup paperSize="9" orientation="landscape" verticalDpi="1200" r:id="rId1"/>
  <headerFooter>
    <oddHeader>&amp;CEN
Annex 1</oddHeader>
    <oddFooter>&amp;C&amp;P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5">
    <pageSetUpPr fitToPage="1"/>
  </sheetPr>
  <dimension ref="A1:E101"/>
  <sheetViews>
    <sheetView showGridLines="0" zoomScaleNormal="100" workbookViewId="0">
      <selection activeCell="C75" sqref="C75"/>
    </sheetView>
  </sheetViews>
  <sheetFormatPr defaultColWidth="9.140625" defaultRowHeight="14.25"/>
  <cols>
    <col min="1" max="1" width="5.7109375" style="163" customWidth="1"/>
    <col min="2" max="2" width="10.7109375" style="162" customWidth="1"/>
    <col min="3" max="3" width="105.7109375" style="163" customWidth="1"/>
    <col min="4" max="5" width="25.7109375" style="163" customWidth="1"/>
    <col min="6" max="16384" width="9.140625" style="163"/>
  </cols>
  <sheetData>
    <row r="1" spans="1:5" ht="15" customHeight="1">
      <c r="A1" s="161"/>
    </row>
    <row r="2" spans="1:5" ht="20.25">
      <c r="B2" s="32" t="s">
        <v>486</v>
      </c>
    </row>
    <row r="3" spans="1:5" ht="15" customHeight="1" thickBot="1">
      <c r="B3" s="164"/>
      <c r="E3" s="94"/>
    </row>
    <row r="4" spans="1:5" s="165" customFormat="1" ht="20.100000000000001" customHeight="1">
      <c r="B4" s="995"/>
      <c r="C4" s="993"/>
      <c r="D4" s="1366" t="s">
        <v>487</v>
      </c>
      <c r="E4" s="1367"/>
    </row>
    <row r="5" spans="1:5" s="165" customFormat="1" ht="20.100000000000001" customHeight="1">
      <c r="B5" s="996"/>
      <c r="C5" s="994"/>
      <c r="D5" s="845">
        <v>44377</v>
      </c>
      <c r="E5" s="173">
        <v>44561</v>
      </c>
    </row>
    <row r="6" spans="1:5" s="167" customFormat="1" ht="15" customHeight="1">
      <c r="B6" s="1354" t="s">
        <v>488</v>
      </c>
      <c r="C6" s="1355"/>
      <c r="D6" s="1355"/>
      <c r="E6" s="1356"/>
    </row>
    <row r="7" spans="1:5" s="167" customFormat="1" ht="15" customHeight="1">
      <c r="B7" s="1040">
        <v>1</v>
      </c>
      <c r="C7" s="1041" t="s">
        <v>489</v>
      </c>
      <c r="D7" s="1042">
        <v>47984069345</v>
      </c>
      <c r="E7" s="1038">
        <v>48907304405.949997</v>
      </c>
    </row>
    <row r="8" spans="1:5" s="167" customFormat="1" ht="30" customHeight="1">
      <c r="B8" s="152">
        <v>2</v>
      </c>
      <c r="C8" s="169" t="s">
        <v>490</v>
      </c>
      <c r="D8" s="846">
        <v>0</v>
      </c>
      <c r="E8" s="1039">
        <v>0</v>
      </c>
    </row>
    <row r="9" spans="1:5" s="167" customFormat="1" ht="15" customHeight="1">
      <c r="B9" s="152">
        <v>3</v>
      </c>
      <c r="C9" s="169" t="s">
        <v>491</v>
      </c>
      <c r="D9" s="846">
        <v>0</v>
      </c>
      <c r="E9" s="1039">
        <v>0</v>
      </c>
    </row>
    <row r="10" spans="1:5" s="167" customFormat="1" ht="15" customHeight="1">
      <c r="B10" s="152">
        <v>4</v>
      </c>
      <c r="C10" s="169" t="s">
        <v>492</v>
      </c>
      <c r="D10" s="846">
        <v>0</v>
      </c>
      <c r="E10" s="1039">
        <v>0</v>
      </c>
    </row>
    <row r="11" spans="1:5" s="167" customFormat="1" ht="15" customHeight="1">
      <c r="B11" s="152">
        <v>5</v>
      </c>
      <c r="C11" s="169" t="s">
        <v>493</v>
      </c>
      <c r="D11" s="846">
        <v>0</v>
      </c>
      <c r="E11" s="1039">
        <v>0</v>
      </c>
    </row>
    <row r="12" spans="1:5" s="167" customFormat="1" ht="15" customHeight="1">
      <c r="B12" s="174">
        <v>6</v>
      </c>
      <c r="C12" s="170" t="s">
        <v>494</v>
      </c>
      <c r="D12" s="847">
        <v>-127782077.95999999</v>
      </c>
      <c r="E12" s="1039">
        <v>-134375578.69</v>
      </c>
    </row>
    <row r="13" spans="1:5" s="167" customFormat="1" ht="15" customHeight="1">
      <c r="B13" s="175">
        <v>7</v>
      </c>
      <c r="C13" s="171" t="s">
        <v>614</v>
      </c>
      <c r="D13" s="848">
        <v>47856287267.040001</v>
      </c>
      <c r="E13" s="1043">
        <v>48772928827.260002</v>
      </c>
    </row>
    <row r="14" spans="1:5" s="167" customFormat="1" ht="15" customHeight="1">
      <c r="B14" s="1354" t="s">
        <v>495</v>
      </c>
      <c r="C14" s="1355"/>
      <c r="D14" s="1355"/>
      <c r="E14" s="1356"/>
    </row>
    <row r="15" spans="1:5" s="167" customFormat="1" ht="15" customHeight="1">
      <c r="B15" s="1040">
        <v>8</v>
      </c>
      <c r="C15" s="1041" t="s">
        <v>496</v>
      </c>
      <c r="D15" s="1042">
        <v>51151798.302392602</v>
      </c>
      <c r="E15" s="1038">
        <v>9767915.8599999994</v>
      </c>
    </row>
    <row r="16" spans="1:5" s="167" customFormat="1" ht="15" customHeight="1">
      <c r="B16" s="1047" t="s">
        <v>497</v>
      </c>
      <c r="C16" s="1048" t="s">
        <v>498</v>
      </c>
      <c r="D16" s="1049">
        <v>0</v>
      </c>
      <c r="E16" s="1039">
        <v>0</v>
      </c>
    </row>
    <row r="17" spans="2:5" s="167" customFormat="1" ht="15" customHeight="1">
      <c r="B17" s="152">
        <v>9</v>
      </c>
      <c r="C17" s="169" t="s">
        <v>499</v>
      </c>
      <c r="D17" s="846">
        <v>91211020.930000007</v>
      </c>
      <c r="E17" s="1039">
        <v>103774149.48</v>
      </c>
    </row>
    <row r="18" spans="2:5" s="167" customFormat="1" ht="15" customHeight="1">
      <c r="B18" s="152" t="s">
        <v>500</v>
      </c>
      <c r="C18" s="169" t="s">
        <v>501</v>
      </c>
      <c r="D18" s="846">
        <v>0</v>
      </c>
      <c r="E18" s="1039">
        <v>0</v>
      </c>
    </row>
    <row r="19" spans="2:5" s="167" customFormat="1" ht="15" customHeight="1">
      <c r="B19" s="152" t="s">
        <v>502</v>
      </c>
      <c r="C19" s="169" t="s">
        <v>503</v>
      </c>
      <c r="D19" s="846">
        <v>0</v>
      </c>
      <c r="E19" s="1039">
        <v>0</v>
      </c>
    </row>
    <row r="20" spans="2:5" s="167" customFormat="1" ht="15" customHeight="1">
      <c r="B20" s="152">
        <v>10</v>
      </c>
      <c r="C20" s="169" t="s">
        <v>504</v>
      </c>
      <c r="D20" s="846">
        <v>0</v>
      </c>
      <c r="E20" s="1039">
        <v>0</v>
      </c>
    </row>
    <row r="21" spans="2:5" s="167" customFormat="1" ht="15" customHeight="1">
      <c r="B21" s="152" t="s">
        <v>505</v>
      </c>
      <c r="C21" s="169" t="s">
        <v>506</v>
      </c>
      <c r="D21" s="846">
        <v>0</v>
      </c>
      <c r="E21" s="1039">
        <v>0</v>
      </c>
    </row>
    <row r="22" spans="2:5" s="167" customFormat="1" ht="15" customHeight="1">
      <c r="B22" s="152" t="s">
        <v>507</v>
      </c>
      <c r="C22" s="169" t="s">
        <v>508</v>
      </c>
      <c r="D22" s="846">
        <v>0</v>
      </c>
      <c r="E22" s="1039">
        <v>0</v>
      </c>
    </row>
    <row r="23" spans="2:5" s="167" customFormat="1" ht="15" customHeight="1">
      <c r="B23" s="152">
        <v>11</v>
      </c>
      <c r="C23" s="169" t="s">
        <v>509</v>
      </c>
      <c r="D23" s="846">
        <v>0</v>
      </c>
      <c r="E23" s="1039">
        <v>0</v>
      </c>
    </row>
    <row r="24" spans="2:5" s="167" customFormat="1" ht="15" customHeight="1">
      <c r="B24" s="152">
        <v>12</v>
      </c>
      <c r="C24" s="169" t="s">
        <v>510</v>
      </c>
      <c r="D24" s="846">
        <v>0</v>
      </c>
      <c r="E24" s="1039">
        <v>0</v>
      </c>
    </row>
    <row r="25" spans="2:5" s="167" customFormat="1" ht="15" customHeight="1">
      <c r="B25" s="175">
        <v>13</v>
      </c>
      <c r="C25" s="171" t="s">
        <v>615</v>
      </c>
      <c r="D25" s="848">
        <v>142362819.23239261</v>
      </c>
      <c r="E25" s="1046">
        <v>113542065.34</v>
      </c>
    </row>
    <row r="26" spans="2:5" s="167" customFormat="1" ht="15" customHeight="1">
      <c r="B26" s="1354" t="s">
        <v>511</v>
      </c>
      <c r="C26" s="1355"/>
      <c r="D26" s="1355"/>
      <c r="E26" s="1356"/>
    </row>
    <row r="27" spans="2:5" s="167" customFormat="1" ht="15" customHeight="1">
      <c r="B27" s="1040">
        <v>14</v>
      </c>
      <c r="C27" s="1041" t="s">
        <v>512</v>
      </c>
      <c r="D27" s="1042">
        <v>0</v>
      </c>
      <c r="E27" s="1044">
        <v>0</v>
      </c>
    </row>
    <row r="28" spans="2:5" s="167" customFormat="1" ht="15" customHeight="1">
      <c r="B28" s="152">
        <v>15</v>
      </c>
      <c r="C28" s="169" t="s">
        <v>513</v>
      </c>
      <c r="D28" s="846">
        <v>0</v>
      </c>
      <c r="E28" s="1039">
        <v>0</v>
      </c>
    </row>
    <row r="29" spans="2:5" s="167" customFormat="1" ht="15" customHeight="1">
      <c r="B29" s="152">
        <v>16</v>
      </c>
      <c r="C29" s="169" t="s">
        <v>514</v>
      </c>
      <c r="D29" s="846">
        <v>0</v>
      </c>
      <c r="E29" s="1039">
        <v>0</v>
      </c>
    </row>
    <row r="30" spans="2:5" s="167" customFormat="1" ht="15" customHeight="1">
      <c r="B30" s="152" t="s">
        <v>515</v>
      </c>
      <c r="C30" s="169" t="s">
        <v>616</v>
      </c>
      <c r="D30" s="846">
        <v>0</v>
      </c>
      <c r="E30" s="1039">
        <v>0</v>
      </c>
    </row>
    <row r="31" spans="2:5" s="167" customFormat="1" ht="15" customHeight="1">
      <c r="B31" s="152">
        <v>17</v>
      </c>
      <c r="C31" s="169" t="s">
        <v>516</v>
      </c>
      <c r="D31" s="846">
        <v>0</v>
      </c>
      <c r="E31" s="1039">
        <v>0</v>
      </c>
    </row>
    <row r="32" spans="2:5" s="167" customFormat="1" ht="15" customHeight="1">
      <c r="B32" s="152" t="s">
        <v>517</v>
      </c>
      <c r="C32" s="169" t="s">
        <v>518</v>
      </c>
      <c r="D32" s="846">
        <v>0</v>
      </c>
      <c r="E32" s="1039">
        <v>0</v>
      </c>
    </row>
    <row r="33" spans="2:5" s="167" customFormat="1" ht="15" customHeight="1">
      <c r="B33" s="175">
        <v>18</v>
      </c>
      <c r="C33" s="171" t="s">
        <v>617</v>
      </c>
      <c r="D33" s="848">
        <v>0</v>
      </c>
      <c r="E33" s="1045">
        <v>0</v>
      </c>
    </row>
    <row r="34" spans="2:5" s="167" customFormat="1" ht="15" customHeight="1">
      <c r="B34" s="1354" t="s">
        <v>519</v>
      </c>
      <c r="C34" s="1355"/>
      <c r="D34" s="1355"/>
      <c r="E34" s="1356"/>
    </row>
    <row r="35" spans="2:5" s="167" customFormat="1" ht="15" customHeight="1">
      <c r="B35" s="1040">
        <v>19</v>
      </c>
      <c r="C35" s="1041" t="s">
        <v>520</v>
      </c>
      <c r="D35" s="1042">
        <v>3647950185.2199998</v>
      </c>
      <c r="E35" s="1038">
        <v>4168012424.29</v>
      </c>
    </row>
    <row r="36" spans="2:5" s="167" customFormat="1" ht="15" customHeight="1">
      <c r="B36" s="152">
        <v>20</v>
      </c>
      <c r="C36" s="169" t="s">
        <v>521</v>
      </c>
      <c r="D36" s="846">
        <v>-2128750751.0699997</v>
      </c>
      <c r="E36" s="1039">
        <v>-2150416685.29</v>
      </c>
    </row>
    <row r="37" spans="2:5" s="167" customFormat="1" ht="15" customHeight="1">
      <c r="B37" s="152">
        <v>21</v>
      </c>
      <c r="C37" s="169" t="s">
        <v>1536</v>
      </c>
      <c r="D37" s="846">
        <v>0</v>
      </c>
      <c r="E37" s="1039">
        <v>0</v>
      </c>
    </row>
    <row r="38" spans="2:5" s="167" customFormat="1" ht="15" customHeight="1">
      <c r="B38" s="175">
        <v>22</v>
      </c>
      <c r="C38" s="171" t="s">
        <v>183</v>
      </c>
      <c r="D38" s="848">
        <v>1519199434.1500001</v>
      </c>
      <c r="E38" s="1046">
        <v>2017595739</v>
      </c>
    </row>
    <row r="39" spans="2:5" s="167" customFormat="1" ht="15" customHeight="1">
      <c r="B39" s="1354" t="s">
        <v>618</v>
      </c>
      <c r="C39" s="1355"/>
      <c r="D39" s="1355"/>
      <c r="E39" s="1356"/>
    </row>
    <row r="40" spans="2:5" s="167" customFormat="1" ht="15" customHeight="1">
      <c r="B40" s="151"/>
      <c r="C40" s="150" t="s">
        <v>982</v>
      </c>
      <c r="D40" s="522">
        <v>-3048496704.5500002</v>
      </c>
      <c r="E40" s="1038">
        <v>-3140198548.3099999</v>
      </c>
    </row>
    <row r="41" spans="2:5" s="167" customFormat="1" ht="15" customHeight="1">
      <c r="B41" s="151" t="s">
        <v>522</v>
      </c>
      <c r="C41" s="150" t="s">
        <v>1537</v>
      </c>
      <c r="D41" s="522">
        <v>0</v>
      </c>
      <c r="E41" s="1050">
        <v>0</v>
      </c>
    </row>
    <row r="42" spans="2:5" s="167" customFormat="1" ht="15" customHeight="1">
      <c r="B42" s="1047" t="s">
        <v>523</v>
      </c>
      <c r="C42" s="279" t="s">
        <v>619</v>
      </c>
      <c r="D42" s="523">
        <v>0</v>
      </c>
      <c r="E42" s="1051">
        <v>0</v>
      </c>
    </row>
    <row r="43" spans="2:5" s="167" customFormat="1" ht="15" customHeight="1">
      <c r="B43" s="1052" t="s">
        <v>524</v>
      </c>
      <c r="C43" s="1053" t="s">
        <v>1538</v>
      </c>
      <c r="D43" s="1054">
        <v>0</v>
      </c>
      <c r="E43" s="1051">
        <v>0</v>
      </c>
    </row>
    <row r="44" spans="2:5" s="167" customFormat="1" ht="75" customHeight="1">
      <c r="B44" s="1052" t="s">
        <v>525</v>
      </c>
      <c r="C44" s="1055" t="s">
        <v>1539</v>
      </c>
      <c r="D44" s="523">
        <v>0</v>
      </c>
      <c r="E44" s="1051">
        <v>0</v>
      </c>
    </row>
    <row r="45" spans="2:5" s="167" customFormat="1" ht="75" customHeight="1">
      <c r="B45" s="1052" t="s">
        <v>526</v>
      </c>
      <c r="C45" s="1056" t="s">
        <v>527</v>
      </c>
      <c r="D45" s="1049">
        <v>0</v>
      </c>
      <c r="E45" s="1051">
        <v>0</v>
      </c>
    </row>
    <row r="46" spans="2:5" s="167" customFormat="1" ht="15" customHeight="1">
      <c r="B46" s="1052" t="s">
        <v>528</v>
      </c>
      <c r="C46" s="1053" t="s">
        <v>529</v>
      </c>
      <c r="D46" s="1054">
        <v>0</v>
      </c>
      <c r="E46" s="1051">
        <v>0</v>
      </c>
    </row>
    <row r="47" spans="2:5" s="167" customFormat="1" ht="15" customHeight="1">
      <c r="B47" s="1052" t="s">
        <v>530</v>
      </c>
      <c r="C47" s="1053" t="s">
        <v>531</v>
      </c>
      <c r="D47" s="1054">
        <v>0</v>
      </c>
      <c r="E47" s="1051">
        <v>0</v>
      </c>
    </row>
    <row r="48" spans="2:5" s="167" customFormat="1" ht="15" customHeight="1">
      <c r="B48" s="1052" t="s">
        <v>532</v>
      </c>
      <c r="C48" s="1057" t="s">
        <v>620</v>
      </c>
      <c r="D48" s="599">
        <v>0</v>
      </c>
      <c r="E48" s="1051">
        <v>0</v>
      </c>
    </row>
    <row r="49" spans="2:5" s="167" customFormat="1" ht="15" customHeight="1">
      <c r="B49" s="1052" t="s">
        <v>533</v>
      </c>
      <c r="C49" s="1057" t="s">
        <v>621</v>
      </c>
      <c r="D49" s="599">
        <v>0</v>
      </c>
      <c r="E49" s="1051">
        <v>0</v>
      </c>
    </row>
    <row r="50" spans="2:5" s="167" customFormat="1" ht="15" customHeight="1">
      <c r="B50" s="1052" t="s">
        <v>534</v>
      </c>
      <c r="C50" s="1053" t="s">
        <v>535</v>
      </c>
      <c r="D50" s="1054">
        <v>0</v>
      </c>
      <c r="E50" s="1051">
        <v>0</v>
      </c>
    </row>
    <row r="51" spans="2:5" s="167" customFormat="1" ht="15" customHeight="1">
      <c r="B51" s="175" t="s">
        <v>536</v>
      </c>
      <c r="C51" s="171" t="s">
        <v>537</v>
      </c>
      <c r="D51" s="848">
        <v>-3048496704.5500002</v>
      </c>
      <c r="E51" s="1046">
        <f>SUM(E40:E50)</f>
        <v>-3140198548.3099999</v>
      </c>
    </row>
    <row r="52" spans="2:5" s="167" customFormat="1" ht="15" customHeight="1">
      <c r="B52" s="1354" t="s">
        <v>538</v>
      </c>
      <c r="C52" s="1355"/>
      <c r="D52" s="1355"/>
      <c r="E52" s="1356"/>
    </row>
    <row r="53" spans="2:5" s="167" customFormat="1" ht="15" customHeight="1">
      <c r="B53" s="1040">
        <v>23</v>
      </c>
      <c r="C53" s="1058" t="s">
        <v>539</v>
      </c>
      <c r="D53" s="1059">
        <v>2433786197.1637144</v>
      </c>
      <c r="E53" s="1038">
        <v>2497211416.2080002</v>
      </c>
    </row>
    <row r="54" spans="2:5" s="167" customFormat="1" ht="15" customHeight="1">
      <c r="B54" s="175">
        <v>24</v>
      </c>
      <c r="C54" s="171" t="s">
        <v>485</v>
      </c>
      <c r="D54" s="848">
        <v>46469352815.872391</v>
      </c>
      <c r="E54" s="1046">
        <v>47763868083.290001</v>
      </c>
    </row>
    <row r="55" spans="2:5" s="167" customFormat="1" ht="15" customHeight="1">
      <c r="B55" s="1354" t="s">
        <v>540</v>
      </c>
      <c r="C55" s="1355"/>
      <c r="D55" s="1355"/>
      <c r="E55" s="1356"/>
    </row>
    <row r="56" spans="2:5" s="167" customFormat="1" ht="15" customHeight="1">
      <c r="B56" s="1040">
        <v>25</v>
      </c>
      <c r="C56" s="1058" t="s">
        <v>540</v>
      </c>
      <c r="D56" s="1061">
        <v>5.2374006730999997E-2</v>
      </c>
      <c r="E56" s="1060">
        <v>5.2299999999999999E-2</v>
      </c>
    </row>
    <row r="57" spans="2:5" s="167" customFormat="1" ht="30" customHeight="1">
      <c r="B57" s="177" t="s">
        <v>1527</v>
      </c>
      <c r="C57" s="132" t="s">
        <v>1522</v>
      </c>
      <c r="D57" s="850">
        <v>5.2374006730999997E-2</v>
      </c>
      <c r="E57" s="1060">
        <v>5.2299999999999999E-2</v>
      </c>
    </row>
    <row r="58" spans="2:5" s="167" customFormat="1" ht="15" customHeight="1">
      <c r="B58" s="176" t="s">
        <v>541</v>
      </c>
      <c r="C58" s="169" t="s">
        <v>809</v>
      </c>
      <c r="D58" s="851">
        <v>4.9149674728099016E-2</v>
      </c>
      <c r="E58" s="1062">
        <v>4.9099999999999998E-2</v>
      </c>
    </row>
    <row r="59" spans="2:5" s="167" customFormat="1" ht="15" customHeight="1">
      <c r="B59" s="176">
        <v>26</v>
      </c>
      <c r="C59" s="132" t="s">
        <v>622</v>
      </c>
      <c r="D59" s="852">
        <v>3.1325119999999998E-2</v>
      </c>
      <c r="E59" s="1062">
        <v>3.1300000000000001E-2</v>
      </c>
    </row>
    <row r="60" spans="2:5" s="167" customFormat="1" ht="15" customHeight="1">
      <c r="B60" s="176" t="s">
        <v>1528</v>
      </c>
      <c r="C60" s="132" t="s">
        <v>1523</v>
      </c>
      <c r="D60" s="852">
        <v>0</v>
      </c>
      <c r="E60" s="1062">
        <v>0</v>
      </c>
    </row>
    <row r="61" spans="2:5" s="167" customFormat="1" ht="15" customHeight="1">
      <c r="B61" s="176" t="s">
        <v>1529</v>
      </c>
      <c r="C61" s="132" t="s">
        <v>1524</v>
      </c>
      <c r="D61" s="852">
        <v>0</v>
      </c>
      <c r="E61" s="1062">
        <v>0</v>
      </c>
    </row>
    <row r="62" spans="2:5" s="167" customFormat="1" ht="15" customHeight="1">
      <c r="B62" s="177">
        <v>27</v>
      </c>
      <c r="C62" s="132" t="s">
        <v>1525</v>
      </c>
      <c r="D62" s="852">
        <v>0</v>
      </c>
      <c r="E62" s="1062">
        <v>0</v>
      </c>
    </row>
    <row r="63" spans="2:5" s="167" customFormat="1" ht="15" customHeight="1">
      <c r="B63" s="178" t="s">
        <v>1530</v>
      </c>
      <c r="C63" s="110" t="s">
        <v>1526</v>
      </c>
      <c r="D63" s="853">
        <v>3.1300000000000001E-2</v>
      </c>
      <c r="E63" s="1063">
        <v>3.1300000000000001E-2</v>
      </c>
    </row>
    <row r="64" spans="2:5" s="167" customFormat="1" ht="15" customHeight="1">
      <c r="B64" s="1354" t="s">
        <v>623</v>
      </c>
      <c r="C64" s="1355"/>
      <c r="D64" s="1355"/>
      <c r="E64" s="1356"/>
    </row>
    <row r="65" spans="2:5" s="167" customFormat="1" ht="15" customHeight="1">
      <c r="B65" s="153" t="s">
        <v>1596</v>
      </c>
      <c r="C65" s="168" t="s">
        <v>542</v>
      </c>
      <c r="D65" s="849" t="s">
        <v>681</v>
      </c>
      <c r="E65" s="648" t="s">
        <v>681</v>
      </c>
    </row>
    <row r="66" spans="2:5" s="172" customFormat="1" ht="15" customHeight="1">
      <c r="B66" s="1354" t="s">
        <v>1535</v>
      </c>
      <c r="C66" s="1355"/>
      <c r="D66" s="1355"/>
      <c r="E66" s="1356"/>
    </row>
    <row r="67" spans="2:5" s="172" customFormat="1" ht="30" customHeight="1">
      <c r="B67" s="194">
        <v>28</v>
      </c>
      <c r="C67" s="150" t="s">
        <v>1540</v>
      </c>
      <c r="D67" s="510"/>
      <c r="E67" s="1038">
        <v>0</v>
      </c>
    </row>
    <row r="68" spans="2:5" s="172" customFormat="1" ht="30" customHeight="1">
      <c r="B68" s="291">
        <v>29</v>
      </c>
      <c r="C68" s="279" t="s">
        <v>543</v>
      </c>
      <c r="D68" s="510"/>
      <c r="E68" s="1038">
        <v>0</v>
      </c>
    </row>
    <row r="69" spans="2:5" s="172" customFormat="1" ht="45" customHeight="1">
      <c r="B69" s="291">
        <v>30</v>
      </c>
      <c r="C69" s="279" t="s">
        <v>1541</v>
      </c>
      <c r="D69" s="92"/>
      <c r="E69" s="1038">
        <v>47763868083.290001</v>
      </c>
    </row>
    <row r="70" spans="2:5" s="172" customFormat="1" ht="45" customHeight="1">
      <c r="B70" s="291" t="s">
        <v>544</v>
      </c>
      <c r="C70" s="279" t="s">
        <v>1542</v>
      </c>
      <c r="D70" s="92"/>
      <c r="E70" s="1038">
        <v>50904066631.599998</v>
      </c>
    </row>
    <row r="71" spans="2:5" s="172" customFormat="1" ht="45" customHeight="1">
      <c r="B71" s="291">
        <v>31</v>
      </c>
      <c r="C71" s="279" t="s">
        <v>545</v>
      </c>
      <c r="D71" s="92"/>
      <c r="E71" s="1062">
        <v>5.2299999999999999E-2</v>
      </c>
    </row>
    <row r="72" spans="2:5" s="172" customFormat="1" ht="45" customHeight="1" thickBot="1">
      <c r="B72" s="432" t="s">
        <v>546</v>
      </c>
      <c r="C72" s="433" t="s">
        <v>547</v>
      </c>
      <c r="D72" s="1067"/>
      <c r="E72" s="1068">
        <v>4.9099999999999998E-2</v>
      </c>
    </row>
    <row r="73" spans="2:5" s="165" customFormat="1" ht="12.75">
      <c r="B73" s="166"/>
    </row>
    <row r="74" spans="2:5" s="165" customFormat="1" ht="12.75">
      <c r="B74" s="166"/>
    </row>
    <row r="75" spans="2:5" s="165" customFormat="1" ht="12.75">
      <c r="B75" s="166"/>
    </row>
    <row r="76" spans="2:5" s="165" customFormat="1" ht="12.75">
      <c r="B76" s="166"/>
    </row>
    <row r="77" spans="2:5" s="165" customFormat="1" ht="12.75">
      <c r="B77" s="166"/>
    </row>
    <row r="78" spans="2:5" s="165" customFormat="1" ht="12.75">
      <c r="B78" s="166"/>
    </row>
    <row r="79" spans="2:5" s="165" customFormat="1" ht="12.75">
      <c r="B79" s="166"/>
    </row>
    <row r="80" spans="2:5" s="165" customFormat="1" ht="12.75">
      <c r="B80" s="166"/>
    </row>
    <row r="81" spans="2:2" s="165" customFormat="1" ht="12.75">
      <c r="B81" s="166"/>
    </row>
    <row r="82" spans="2:2" s="165" customFormat="1" ht="12.75">
      <c r="B82" s="166"/>
    </row>
    <row r="83" spans="2:2" s="165" customFormat="1" ht="12.75">
      <c r="B83" s="166"/>
    </row>
    <row r="84" spans="2:2" s="165" customFormat="1" ht="12.75">
      <c r="B84" s="166"/>
    </row>
    <row r="85" spans="2:2" s="165" customFormat="1" ht="12.75">
      <c r="B85" s="166"/>
    </row>
    <row r="86" spans="2:2" s="165" customFormat="1" ht="12.75">
      <c r="B86" s="166"/>
    </row>
    <row r="87" spans="2:2" s="165" customFormat="1" ht="12.75">
      <c r="B87" s="166"/>
    </row>
    <row r="88" spans="2:2" s="165" customFormat="1" ht="12.75">
      <c r="B88" s="166"/>
    </row>
    <row r="89" spans="2:2" s="165" customFormat="1" ht="12.75">
      <c r="B89" s="166"/>
    </row>
    <row r="90" spans="2:2" s="165" customFormat="1" ht="12.75">
      <c r="B90" s="166"/>
    </row>
    <row r="91" spans="2:2" s="165" customFormat="1" ht="12.75">
      <c r="B91" s="166"/>
    </row>
    <row r="92" spans="2:2" s="165" customFormat="1" ht="12.75">
      <c r="B92" s="166"/>
    </row>
    <row r="93" spans="2:2" s="165" customFormat="1" ht="12.75">
      <c r="B93" s="166"/>
    </row>
    <row r="94" spans="2:2" s="165" customFormat="1" ht="12.75">
      <c r="B94" s="166"/>
    </row>
    <row r="95" spans="2:2" s="165" customFormat="1" ht="12.75">
      <c r="B95" s="166"/>
    </row>
    <row r="96" spans="2:2" s="165" customFormat="1" ht="12.75">
      <c r="B96" s="166"/>
    </row>
    <row r="97" spans="2:2" s="165" customFormat="1" ht="12.75">
      <c r="B97" s="166"/>
    </row>
    <row r="98" spans="2:2" s="165" customFormat="1" ht="12.75">
      <c r="B98" s="166"/>
    </row>
    <row r="99" spans="2:2" s="165" customFormat="1" ht="12.75">
      <c r="B99" s="166"/>
    </row>
    <row r="100" spans="2:2" s="165" customFormat="1" ht="12.75">
      <c r="B100" s="166"/>
    </row>
    <row r="101" spans="2:2" s="165" customFormat="1" ht="12.75">
      <c r="B101" s="166"/>
    </row>
  </sheetData>
  <mergeCells count="10">
    <mergeCell ref="B66:E66"/>
    <mergeCell ref="B39:E39"/>
    <mergeCell ref="B52:E52"/>
    <mergeCell ref="B55:E55"/>
    <mergeCell ref="B64:E64"/>
    <mergeCell ref="D4:E4"/>
    <mergeCell ref="B6:E6"/>
    <mergeCell ref="B14:E14"/>
    <mergeCell ref="B26:E26"/>
    <mergeCell ref="B34:E34"/>
  </mergeCells>
  <conditionalFormatting sqref="D67:D68">
    <cfRule type="cellIs" dxfId="96" priority="2" stopIfTrue="1" operator="lessThan">
      <formula>0</formula>
    </cfRule>
  </conditionalFormatting>
  <conditionalFormatting sqref="D69:D72">
    <cfRule type="cellIs" dxfId="95" priority="1" stopIfTrue="1" operator="lessThan">
      <formula>0</formula>
    </cfRule>
  </conditionalFormatting>
  <pageMargins left="0.51181102362204722" right="0.51181102362204722" top="0.74803149606299213" bottom="0.74803149606299213" header="0.31496062992125984" footer="0.31496062992125984"/>
  <pageSetup paperSize="9" scale="6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H28"/>
  <sheetViews>
    <sheetView showGridLines="0" zoomScaleNormal="100" workbookViewId="0">
      <selection activeCell="C53" sqref="C53"/>
    </sheetView>
  </sheetViews>
  <sheetFormatPr defaultColWidth="9.140625" defaultRowHeight="14.25"/>
  <cols>
    <col min="1" max="1" width="5.7109375" style="143" customWidth="1"/>
    <col min="2" max="2" width="10.7109375" style="143" customWidth="1"/>
    <col min="3" max="3" width="75.7109375" style="143" customWidth="1"/>
    <col min="4" max="4" width="30.7109375" style="143" customWidth="1"/>
    <col min="5" max="16384" width="9.140625" style="143"/>
  </cols>
  <sheetData>
    <row r="1" spans="1:4" ht="15" customHeight="1"/>
    <row r="2" spans="1:4" ht="20.100000000000001" customHeight="1">
      <c r="A2" s="154"/>
      <c r="B2" s="32" t="s">
        <v>548</v>
      </c>
      <c r="C2" s="85"/>
      <c r="D2" s="85"/>
    </row>
    <row r="3" spans="1:4" ht="15" customHeight="1" thickBot="1">
      <c r="A3" s="154"/>
      <c r="B3" s="85"/>
      <c r="C3" s="85"/>
      <c r="D3" s="85"/>
    </row>
    <row r="4" spans="1:4" ht="15" customHeight="1">
      <c r="B4" s="78"/>
      <c r="C4" s="42"/>
      <c r="D4" s="86" t="s">
        <v>487</v>
      </c>
    </row>
    <row r="5" spans="1:4" ht="30" customHeight="1">
      <c r="B5" s="97" t="s">
        <v>549</v>
      </c>
      <c r="C5" s="149" t="s">
        <v>550</v>
      </c>
      <c r="D5" s="157">
        <v>45767105857.639999</v>
      </c>
    </row>
    <row r="6" spans="1:4" ht="15" customHeight="1">
      <c r="B6" s="151" t="s">
        <v>551</v>
      </c>
      <c r="C6" s="1035" t="s">
        <v>552</v>
      </c>
      <c r="D6" s="1036">
        <v>0</v>
      </c>
    </row>
    <row r="7" spans="1:4" ht="15" customHeight="1">
      <c r="B7" s="152" t="s">
        <v>553</v>
      </c>
      <c r="C7" s="156" t="s">
        <v>554</v>
      </c>
      <c r="D7" s="1033">
        <v>45767105857.639999</v>
      </c>
    </row>
    <row r="8" spans="1:4" ht="15" customHeight="1">
      <c r="B8" s="152" t="s">
        <v>555</v>
      </c>
      <c r="C8" s="156" t="s">
        <v>801</v>
      </c>
      <c r="D8" s="1033">
        <v>929910846.03999996</v>
      </c>
    </row>
    <row r="9" spans="1:4" ht="15" customHeight="1">
      <c r="B9" s="152" t="s">
        <v>556</v>
      </c>
      <c r="C9" s="156" t="s">
        <v>802</v>
      </c>
      <c r="D9" s="1033">
        <v>1654346990.02</v>
      </c>
    </row>
    <row r="10" spans="1:4" ht="30" customHeight="1">
      <c r="B10" s="152" t="s">
        <v>557</v>
      </c>
      <c r="C10" s="156" t="s">
        <v>1706</v>
      </c>
      <c r="D10" s="1033">
        <v>409950008.98000002</v>
      </c>
    </row>
    <row r="11" spans="1:4" ht="15" customHeight="1">
      <c r="B11" s="152" t="s">
        <v>558</v>
      </c>
      <c r="C11" s="156" t="s">
        <v>803</v>
      </c>
      <c r="D11" s="1033">
        <v>1012575218.8099999</v>
      </c>
    </row>
    <row r="12" spans="1:4" ht="15" customHeight="1">
      <c r="B12" s="152" t="s">
        <v>559</v>
      </c>
      <c r="C12" s="156" t="s">
        <v>804</v>
      </c>
      <c r="D12" s="1033">
        <v>35150982000.870003</v>
      </c>
    </row>
    <row r="13" spans="1:4" ht="15" customHeight="1">
      <c r="B13" s="158" t="s">
        <v>560</v>
      </c>
      <c r="C13" s="155" t="s">
        <v>805</v>
      </c>
      <c r="D13" s="1032">
        <v>336141813.14999998</v>
      </c>
    </row>
    <row r="14" spans="1:4" ht="15" customHeight="1">
      <c r="B14" s="152" t="s">
        <v>561</v>
      </c>
      <c r="C14" s="156" t="s">
        <v>1707</v>
      </c>
      <c r="D14" s="1033">
        <v>4251385592.3299999</v>
      </c>
    </row>
    <row r="15" spans="1:4" ht="15" customHeight="1">
      <c r="B15" s="152" t="s">
        <v>562</v>
      </c>
      <c r="C15" s="156" t="s">
        <v>806</v>
      </c>
      <c r="D15" s="1033">
        <v>164546011.72999999</v>
      </c>
    </row>
    <row r="16" spans="1:4" ht="15" customHeight="1" thickBot="1">
      <c r="B16" s="159" t="s">
        <v>563</v>
      </c>
      <c r="C16" s="160" t="s">
        <v>807</v>
      </c>
      <c r="D16" s="1034">
        <v>1857267375.71</v>
      </c>
    </row>
    <row r="19" spans="3:8">
      <c r="C19" s="438"/>
      <c r="D19" s="438"/>
      <c r="E19" s="438"/>
    </row>
    <row r="20" spans="3:8">
      <c r="C20" s="438"/>
      <c r="D20" s="438"/>
      <c r="E20" s="438"/>
      <c r="F20" s="1064"/>
      <c r="G20" s="1064"/>
      <c r="H20" s="438"/>
    </row>
    <row r="21" spans="3:8">
      <c r="C21" s="438"/>
      <c r="D21" s="438"/>
      <c r="E21" s="438"/>
      <c r="F21" s="1064"/>
      <c r="G21" s="1064"/>
      <c r="H21" s="438"/>
    </row>
    <row r="22" spans="3:8">
      <c r="C22" s="438"/>
      <c r="D22" s="649"/>
      <c r="E22" s="438"/>
      <c r="F22" s="1065"/>
      <c r="G22" s="1064"/>
      <c r="H22" s="438"/>
    </row>
    <row r="23" spans="3:8">
      <c r="C23" s="438"/>
      <c r="D23" s="438"/>
      <c r="E23" s="438"/>
      <c r="F23" s="1066"/>
      <c r="G23" s="1064"/>
      <c r="H23" s="438"/>
    </row>
    <row r="24" spans="3:8">
      <c r="C24" s="438"/>
      <c r="D24" s="438"/>
      <c r="E24" s="438"/>
      <c r="F24" s="1065"/>
      <c r="G24" s="1065"/>
    </row>
    <row r="25" spans="3:8">
      <c r="C25" s="438"/>
      <c r="D25" s="438"/>
      <c r="E25" s="438"/>
    </row>
    <row r="26" spans="3:8">
      <c r="C26" s="438"/>
      <c r="D26" s="438"/>
      <c r="E26" s="438"/>
    </row>
    <row r="27" spans="3:8">
      <c r="C27" s="438"/>
      <c r="D27" s="438"/>
      <c r="E27" s="438"/>
    </row>
    <row r="28" spans="3:8">
      <c r="C28" s="438"/>
      <c r="D28" s="438"/>
      <c r="E28" s="438"/>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B2:E6"/>
  <sheetViews>
    <sheetView workbookViewId="0">
      <selection activeCell="D51" sqref="D51"/>
    </sheetView>
  </sheetViews>
  <sheetFormatPr defaultColWidth="9.140625" defaultRowHeight="15"/>
  <cols>
    <col min="1" max="1" width="5.7109375" style="651" customWidth="1"/>
    <col min="2" max="2" width="40.7109375" style="651" customWidth="1"/>
    <col min="3" max="3" width="9.140625" style="651"/>
    <col min="4" max="5" width="50.7109375" style="651" customWidth="1"/>
    <col min="6" max="16384" width="9.140625" style="651"/>
  </cols>
  <sheetData>
    <row r="2" spans="2:5" ht="20.25">
      <c r="B2" s="238" t="s">
        <v>1391</v>
      </c>
    </row>
    <row r="3" spans="2:5" ht="15.75" thickBot="1"/>
    <row r="4" spans="2:5" ht="20.100000000000001" customHeight="1">
      <c r="B4" s="1258" t="s">
        <v>1364</v>
      </c>
      <c r="C4" s="1264" t="s">
        <v>1705</v>
      </c>
      <c r="D4" s="1264" t="s">
        <v>1600</v>
      </c>
      <c r="E4" s="1265" t="s">
        <v>1552</v>
      </c>
    </row>
    <row r="5" spans="2:5" ht="30" customHeight="1">
      <c r="B5" s="1271" t="s">
        <v>1629</v>
      </c>
      <c r="C5" s="1272" t="s">
        <v>890</v>
      </c>
      <c r="D5" s="1273" t="s">
        <v>1390</v>
      </c>
      <c r="E5" s="1274" t="s">
        <v>1654</v>
      </c>
    </row>
    <row r="6" spans="2:5" ht="45" customHeight="1" thickBot="1">
      <c r="B6" s="1275" t="s">
        <v>1630</v>
      </c>
      <c r="C6" s="1276" t="s">
        <v>891</v>
      </c>
      <c r="D6" s="1277" t="s">
        <v>1576</v>
      </c>
      <c r="E6" s="1278" t="s">
        <v>1654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B1:F13"/>
  <sheetViews>
    <sheetView workbookViewId="0">
      <selection activeCell="C55" sqref="C55"/>
    </sheetView>
  </sheetViews>
  <sheetFormatPr defaultColWidth="9.140625" defaultRowHeight="15"/>
  <cols>
    <col min="1" max="1" width="5.7109375" style="651" customWidth="1"/>
    <col min="2" max="2" width="9.140625" style="651"/>
    <col min="3" max="3" width="75.7109375" style="651" customWidth="1"/>
    <col min="4" max="4" width="50.7109375" style="651" customWidth="1"/>
    <col min="5" max="16384" width="9.140625" style="651"/>
  </cols>
  <sheetData>
    <row r="1" spans="2:6" ht="15" customHeight="1"/>
    <row r="2" spans="2:6" ht="20.25">
      <c r="B2" s="238" t="s">
        <v>1402</v>
      </c>
    </row>
    <row r="3" spans="2:6" ht="15" customHeight="1" thickBot="1"/>
    <row r="4" spans="2:6" ht="20.100000000000001" customHeight="1">
      <c r="B4" s="1258" t="s">
        <v>1705</v>
      </c>
      <c r="C4" s="1264" t="s">
        <v>1600</v>
      </c>
      <c r="D4" s="1265" t="s">
        <v>1552</v>
      </c>
    </row>
    <row r="5" spans="2:6" ht="25.5" customHeight="1">
      <c r="B5" s="1287" t="s">
        <v>890</v>
      </c>
      <c r="C5" s="1288" t="s">
        <v>1401</v>
      </c>
      <c r="D5" s="1368" t="s">
        <v>1661</v>
      </c>
    </row>
    <row r="6" spans="2:6" ht="25.5">
      <c r="B6" s="1289" t="s">
        <v>891</v>
      </c>
      <c r="C6" s="1273" t="s">
        <v>1400</v>
      </c>
      <c r="D6" s="1368"/>
    </row>
    <row r="7" spans="2:6" ht="25.5">
      <c r="B7" s="1289" t="s">
        <v>892</v>
      </c>
      <c r="C7" s="1273" t="s">
        <v>1399</v>
      </c>
      <c r="D7" s="1368"/>
      <c r="F7" s="886"/>
    </row>
    <row r="8" spans="2:6">
      <c r="B8" s="1289" t="s">
        <v>893</v>
      </c>
      <c r="C8" s="1273" t="s">
        <v>1398</v>
      </c>
      <c r="D8" s="1368"/>
      <c r="F8" s="886"/>
    </row>
    <row r="9" spans="2:6" ht="25.5">
      <c r="B9" s="1289" t="s">
        <v>894</v>
      </c>
      <c r="C9" s="1273" t="s">
        <v>1397</v>
      </c>
      <c r="D9" s="1368"/>
      <c r="F9" s="886"/>
    </row>
    <row r="10" spans="2:6">
      <c r="B10" s="1289" t="s">
        <v>895</v>
      </c>
      <c r="C10" s="1273" t="s">
        <v>1396</v>
      </c>
      <c r="D10" s="1368"/>
      <c r="F10" s="886"/>
    </row>
    <row r="11" spans="2:6">
      <c r="B11" s="1289" t="s">
        <v>896</v>
      </c>
      <c r="C11" s="1273" t="s">
        <v>1395</v>
      </c>
      <c r="D11" s="1369"/>
      <c r="F11" s="886"/>
    </row>
    <row r="12" spans="2:6" ht="45" customHeight="1">
      <c r="B12" s="1289" t="s">
        <v>1394</v>
      </c>
      <c r="C12" s="1273" t="s">
        <v>1393</v>
      </c>
      <c r="D12" s="1274" t="s">
        <v>1650</v>
      </c>
    </row>
    <row r="13" spans="2:6" ht="240" customHeight="1" thickBot="1">
      <c r="B13" s="1290" t="s">
        <v>1392</v>
      </c>
      <c r="C13" s="1285" t="s">
        <v>1631</v>
      </c>
      <c r="D13" s="1286" t="s">
        <v>1686</v>
      </c>
      <c r="F13" s="886"/>
    </row>
  </sheetData>
  <mergeCells count="1">
    <mergeCell ref="D5:D11"/>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9"/>
  <dimension ref="A1:U38"/>
  <sheetViews>
    <sheetView showGridLines="0" zoomScale="90" zoomScaleNormal="90" zoomScaleSheetLayoutView="20" zoomScalePageLayoutView="80" workbookViewId="0">
      <selection activeCell="K40" sqref="K40"/>
    </sheetView>
  </sheetViews>
  <sheetFormatPr defaultColWidth="9.140625" defaultRowHeight="14.25"/>
  <cols>
    <col min="1" max="1" width="5.7109375" style="11" customWidth="1"/>
    <col min="2" max="2" width="10.7109375" style="30" customWidth="1"/>
    <col min="3" max="3" width="40.7109375" style="11" customWidth="1"/>
    <col min="4" max="11" width="20.7109375" style="11" customWidth="1"/>
    <col min="12" max="16384" width="9.140625" style="11"/>
  </cols>
  <sheetData>
    <row r="1" spans="1:11" ht="15" customHeight="1">
      <c r="A1" s="405"/>
      <c r="B1" s="164"/>
      <c r="C1" s="94"/>
      <c r="D1" s="94"/>
      <c r="E1" s="94"/>
      <c r="F1" s="94"/>
      <c r="G1" s="94"/>
      <c r="H1" s="94"/>
      <c r="I1" s="94"/>
      <c r="J1" s="94"/>
      <c r="K1" s="94"/>
    </row>
    <row r="2" spans="1:11" ht="20.25">
      <c r="A2" s="94"/>
      <c r="B2" s="238" t="s">
        <v>102</v>
      </c>
      <c r="C2" s="94"/>
      <c r="D2" s="94"/>
      <c r="E2" s="94"/>
      <c r="F2" s="94"/>
      <c r="G2" s="94"/>
      <c r="H2" s="94"/>
      <c r="I2" s="94"/>
      <c r="J2" s="94"/>
      <c r="K2" s="94"/>
    </row>
    <row r="3" spans="1:11" ht="15" customHeight="1" thickBot="1">
      <c r="A3" s="94"/>
      <c r="C3" s="406"/>
    </row>
    <row r="4" spans="1:11" s="1" customFormat="1" ht="20.100000000000001" customHeight="1">
      <c r="A4" s="95"/>
      <c r="B4" s="692"/>
      <c r="C4" s="339" t="s">
        <v>940</v>
      </c>
      <c r="D4" s="1339" t="s">
        <v>886</v>
      </c>
      <c r="E4" s="1339"/>
      <c r="F4" s="1339"/>
      <c r="G4" s="1339"/>
      <c r="H4" s="1339" t="s">
        <v>887</v>
      </c>
      <c r="I4" s="1339"/>
      <c r="J4" s="1339"/>
      <c r="K4" s="1361"/>
    </row>
    <row r="5" spans="1:11" s="1" customFormat="1" ht="20.100000000000001" customHeight="1">
      <c r="A5" s="95"/>
      <c r="B5" s="693" t="s">
        <v>103</v>
      </c>
      <c r="C5" s="340" t="s">
        <v>888</v>
      </c>
      <c r="D5" s="407">
        <v>44286</v>
      </c>
      <c r="E5" s="407">
        <v>44377</v>
      </c>
      <c r="F5" s="407">
        <v>44469</v>
      </c>
      <c r="G5" s="407">
        <v>44561</v>
      </c>
      <c r="H5" s="407">
        <v>44286</v>
      </c>
      <c r="I5" s="407">
        <v>44377</v>
      </c>
      <c r="J5" s="407">
        <v>44469</v>
      </c>
      <c r="K5" s="414">
        <v>44561</v>
      </c>
    </row>
    <row r="6" spans="1:11" s="12" customFormat="1" ht="39.950000000000003" customHeight="1">
      <c r="A6" s="172"/>
      <c r="B6" s="693" t="s">
        <v>104</v>
      </c>
      <c r="C6" s="337" t="s">
        <v>105</v>
      </c>
      <c r="D6" s="408">
        <v>12</v>
      </c>
      <c r="E6" s="408">
        <v>12</v>
      </c>
      <c r="F6" s="408">
        <v>12</v>
      </c>
      <c r="G6" s="408">
        <v>12</v>
      </c>
      <c r="H6" s="408">
        <v>12</v>
      </c>
      <c r="I6" s="408">
        <v>12</v>
      </c>
      <c r="J6" s="408">
        <v>12</v>
      </c>
      <c r="K6" s="415">
        <v>12</v>
      </c>
    </row>
    <row r="7" spans="1:11" s="1" customFormat="1" ht="15" customHeight="1">
      <c r="A7" s="95"/>
      <c r="B7" s="1370" t="s">
        <v>106</v>
      </c>
      <c r="C7" s="1371"/>
      <c r="D7" s="1355"/>
      <c r="E7" s="1355"/>
      <c r="F7" s="1355"/>
      <c r="G7" s="1355"/>
      <c r="H7" s="1355"/>
      <c r="I7" s="1355"/>
      <c r="J7" s="1355"/>
      <c r="K7" s="1356"/>
    </row>
    <row r="8" spans="1:11" s="1" customFormat="1" ht="45" customHeight="1">
      <c r="A8" s="95"/>
      <c r="B8" s="292">
        <v>1</v>
      </c>
      <c r="C8" s="277" t="s">
        <v>346</v>
      </c>
      <c r="D8" s="1372"/>
      <c r="E8" s="1372"/>
      <c r="F8" s="1372"/>
      <c r="G8" s="1372"/>
      <c r="H8" s="465">
        <v>5858568291.9337816</v>
      </c>
      <c r="I8" s="465">
        <v>5936830406.1894636</v>
      </c>
      <c r="J8" s="465">
        <v>6008817308.0480042</v>
      </c>
      <c r="K8" s="466">
        <v>6079679989</v>
      </c>
    </row>
    <row r="9" spans="1:11" s="1" customFormat="1" ht="15" customHeight="1">
      <c r="A9" s="95"/>
      <c r="B9" s="1370" t="s">
        <v>107</v>
      </c>
      <c r="C9" s="1371"/>
      <c r="D9" s="1371"/>
      <c r="E9" s="1371"/>
      <c r="F9" s="1371"/>
      <c r="G9" s="1371"/>
      <c r="H9" s="1371"/>
      <c r="I9" s="1371"/>
      <c r="J9" s="1371"/>
      <c r="K9" s="1379"/>
    </row>
    <row r="10" spans="1:11" s="1" customFormat="1" ht="30" customHeight="1">
      <c r="A10" s="95"/>
      <c r="B10" s="416">
        <v>2</v>
      </c>
      <c r="C10" s="187" t="s">
        <v>889</v>
      </c>
      <c r="D10" s="467">
        <v>35008064055.480896</v>
      </c>
      <c r="E10" s="467">
        <v>35618608675.882561</v>
      </c>
      <c r="F10" s="467">
        <v>36256425971.498375</v>
      </c>
      <c r="G10" s="467">
        <v>36861872804.083298</v>
      </c>
      <c r="H10" s="467">
        <v>2350274882.0453801</v>
      </c>
      <c r="I10" s="467">
        <v>2387980728.3613801</v>
      </c>
      <c r="J10" s="467">
        <v>2428185794.2070031</v>
      </c>
      <c r="K10" s="468">
        <v>2466491460.0833001</v>
      </c>
    </row>
    <row r="11" spans="1:11" s="1" customFormat="1" ht="15" customHeight="1">
      <c r="A11" s="367"/>
      <c r="B11" s="417">
        <v>3</v>
      </c>
      <c r="C11" s="411" t="s">
        <v>108</v>
      </c>
      <c r="D11" s="1223">
        <v>23050521404.75087</v>
      </c>
      <c r="E11" s="1223">
        <v>23519052865.445862</v>
      </c>
      <c r="F11" s="1223">
        <v>23990260120.101673</v>
      </c>
      <c r="G11" s="1223">
        <v>24438407820.916698</v>
      </c>
      <c r="H11" s="1223">
        <v>1152526070.2375433</v>
      </c>
      <c r="I11" s="1223">
        <v>1175952643.2722931</v>
      </c>
      <c r="J11" s="1223">
        <v>1199513006.0050838</v>
      </c>
      <c r="K11" s="1224">
        <v>1221920391.0833001</v>
      </c>
    </row>
    <row r="12" spans="1:11" s="1" customFormat="1" ht="15" customHeight="1">
      <c r="A12" s="367"/>
      <c r="B12" s="417">
        <v>4</v>
      </c>
      <c r="C12" s="411" t="s">
        <v>109</v>
      </c>
      <c r="D12" s="1223">
        <v>11957542650.730024</v>
      </c>
      <c r="E12" s="1223">
        <v>12099555810.436691</v>
      </c>
      <c r="F12" s="1223">
        <v>12266165851.396688</v>
      </c>
      <c r="G12" s="1223">
        <v>12423464983.5</v>
      </c>
      <c r="H12" s="1223">
        <v>1197748811.8078365</v>
      </c>
      <c r="I12" s="1223">
        <v>1212028085.0890863</v>
      </c>
      <c r="J12" s="1223">
        <v>1228672788.2019196</v>
      </c>
      <c r="K12" s="1224">
        <v>1244571069.3333001</v>
      </c>
    </row>
    <row r="13" spans="1:11" s="1" customFormat="1" ht="15" customHeight="1">
      <c r="A13" s="367"/>
      <c r="B13" s="417">
        <v>5</v>
      </c>
      <c r="C13" s="190" t="s">
        <v>347</v>
      </c>
      <c r="D13" s="1223">
        <v>423951213.34999996</v>
      </c>
      <c r="E13" s="1223">
        <v>478679540.04583335</v>
      </c>
      <c r="F13" s="1223">
        <v>513961733.72524285</v>
      </c>
      <c r="G13" s="1223">
        <v>530702542.08329999</v>
      </c>
      <c r="H13" s="1223">
        <v>267137629.1748333</v>
      </c>
      <c r="I13" s="1223">
        <v>308935913.85499996</v>
      </c>
      <c r="J13" s="1223">
        <v>333290999.13174278</v>
      </c>
      <c r="K13" s="1224">
        <v>356231593.25</v>
      </c>
    </row>
    <row r="14" spans="1:11" s="1" customFormat="1" ht="30" customHeight="1">
      <c r="A14" s="367"/>
      <c r="B14" s="417">
        <v>6</v>
      </c>
      <c r="C14" s="411" t="s">
        <v>348</v>
      </c>
      <c r="D14" s="1223">
        <v>0</v>
      </c>
      <c r="E14" s="1223">
        <v>0</v>
      </c>
      <c r="F14" s="1223">
        <v>0</v>
      </c>
      <c r="G14" s="1223">
        <v>0</v>
      </c>
      <c r="H14" s="1223">
        <v>0</v>
      </c>
      <c r="I14" s="1223">
        <v>0</v>
      </c>
      <c r="J14" s="1223">
        <v>0</v>
      </c>
      <c r="K14" s="1224">
        <v>0</v>
      </c>
    </row>
    <row r="15" spans="1:11" s="1" customFormat="1" ht="15" customHeight="1">
      <c r="A15" s="367"/>
      <c r="B15" s="417">
        <v>7</v>
      </c>
      <c r="C15" s="411" t="s">
        <v>349</v>
      </c>
      <c r="D15" s="1223">
        <v>423951213.34999996</v>
      </c>
      <c r="E15" s="1223">
        <v>437012873.37916666</v>
      </c>
      <c r="F15" s="1223">
        <v>466465579.7183333</v>
      </c>
      <c r="G15" s="1223">
        <v>480910618.83329999</v>
      </c>
      <c r="H15" s="1223">
        <v>267137629.1748333</v>
      </c>
      <c r="I15" s="1223">
        <v>267269247.18833327</v>
      </c>
      <c r="J15" s="1223">
        <v>285794845.12483329</v>
      </c>
      <c r="K15" s="1224">
        <v>306439670</v>
      </c>
    </row>
    <row r="16" spans="1:11" s="1" customFormat="1" ht="15" customHeight="1">
      <c r="A16" s="367"/>
      <c r="B16" s="417">
        <v>8</v>
      </c>
      <c r="C16" s="411" t="s">
        <v>350</v>
      </c>
      <c r="D16" s="1223">
        <v>0</v>
      </c>
      <c r="E16" s="1223">
        <v>41666666.666666664</v>
      </c>
      <c r="F16" s="1223">
        <v>47496154.006909519</v>
      </c>
      <c r="G16" s="1223">
        <v>49791923.25</v>
      </c>
      <c r="H16" s="1223">
        <v>0</v>
      </c>
      <c r="I16" s="1223">
        <v>41666666.666666664</v>
      </c>
      <c r="J16" s="1223">
        <v>47496154.006909519</v>
      </c>
      <c r="K16" s="1224">
        <v>49791923.25</v>
      </c>
    </row>
    <row r="17" spans="1:21" s="1" customFormat="1" ht="15" customHeight="1">
      <c r="A17" s="367"/>
      <c r="B17" s="417">
        <v>9</v>
      </c>
      <c r="C17" s="411" t="s">
        <v>351</v>
      </c>
      <c r="D17" s="1380"/>
      <c r="E17" s="1380"/>
      <c r="F17" s="1380"/>
      <c r="G17" s="1380"/>
      <c r="H17" s="1223">
        <v>0</v>
      </c>
      <c r="I17" s="1223">
        <v>0</v>
      </c>
      <c r="J17" s="1223">
        <v>0</v>
      </c>
      <c r="K17" s="1224">
        <v>0</v>
      </c>
    </row>
    <row r="18" spans="1:21" s="1" customFormat="1" ht="15" customHeight="1">
      <c r="A18" s="367"/>
      <c r="B18" s="417">
        <v>10</v>
      </c>
      <c r="C18" s="190" t="s">
        <v>352</v>
      </c>
      <c r="D18" s="469">
        <v>569904919.77437353</v>
      </c>
      <c r="E18" s="469">
        <v>563208243.58099711</v>
      </c>
      <c r="F18" s="469">
        <v>526095260.1064834</v>
      </c>
      <c r="G18" s="469">
        <v>472859283</v>
      </c>
      <c r="H18" s="469">
        <v>525163276.33095676</v>
      </c>
      <c r="I18" s="469">
        <v>530108506.14241385</v>
      </c>
      <c r="J18" s="469">
        <v>504793849.76856667</v>
      </c>
      <c r="K18" s="470">
        <v>457369534.16670001</v>
      </c>
    </row>
    <row r="19" spans="1:21" s="1" customFormat="1" ht="30" customHeight="1">
      <c r="A19" s="367"/>
      <c r="B19" s="417">
        <v>11</v>
      </c>
      <c r="C19" s="411" t="s">
        <v>353</v>
      </c>
      <c r="D19" s="1223">
        <v>449142045.60187346</v>
      </c>
      <c r="E19" s="1223">
        <v>446744594.36266381</v>
      </c>
      <c r="F19" s="1223">
        <v>418495112.09565002</v>
      </c>
      <c r="G19" s="1223">
        <v>374073849.58329999</v>
      </c>
      <c r="H19" s="1223">
        <v>449142045.60187346</v>
      </c>
      <c r="I19" s="1223">
        <v>446744594.36266381</v>
      </c>
      <c r="J19" s="1223">
        <v>418495112.09565002</v>
      </c>
      <c r="K19" s="1224">
        <v>374073849.58329999</v>
      </c>
    </row>
    <row r="20" spans="1:21" s="1" customFormat="1" ht="30" customHeight="1">
      <c r="A20" s="367"/>
      <c r="B20" s="417">
        <v>12</v>
      </c>
      <c r="C20" s="411" t="s">
        <v>354</v>
      </c>
      <c r="D20" s="1223">
        <v>38144932.166666657</v>
      </c>
      <c r="E20" s="1223">
        <v>37522878.571666665</v>
      </c>
      <c r="F20" s="1223">
        <v>35956651.827500008</v>
      </c>
      <c r="G20" s="1223">
        <v>29077072.583299998</v>
      </c>
      <c r="H20" s="1223">
        <v>38144932.166666657</v>
      </c>
      <c r="I20" s="1223">
        <v>37522878.571666665</v>
      </c>
      <c r="J20" s="1223">
        <v>35956651.827500008</v>
      </c>
      <c r="K20" s="1224">
        <v>29077072.583299998</v>
      </c>
    </row>
    <row r="21" spans="1:21" s="1" customFormat="1" ht="15" customHeight="1">
      <c r="A21" s="367"/>
      <c r="B21" s="417">
        <v>13</v>
      </c>
      <c r="C21" s="411" t="s">
        <v>355</v>
      </c>
      <c r="D21" s="1223">
        <v>82617942.005833328</v>
      </c>
      <c r="E21" s="1223">
        <v>78940770.646666676</v>
      </c>
      <c r="F21" s="1223">
        <v>71643496.183333337</v>
      </c>
      <c r="G21" s="1223">
        <v>69708360.833299994</v>
      </c>
      <c r="H21" s="1223">
        <v>37876298.562416665</v>
      </c>
      <c r="I21" s="1223">
        <v>45841033.208083332</v>
      </c>
      <c r="J21" s="1223">
        <v>50342085.845416673</v>
      </c>
      <c r="K21" s="1224">
        <v>54218612</v>
      </c>
    </row>
    <row r="22" spans="1:21" s="1" customFormat="1" ht="15" customHeight="1">
      <c r="A22" s="367"/>
      <c r="B22" s="417">
        <v>14</v>
      </c>
      <c r="C22" s="190" t="s">
        <v>356</v>
      </c>
      <c r="D22" s="469">
        <v>32115029.050962254</v>
      </c>
      <c r="E22" s="469">
        <v>32245831.084655333</v>
      </c>
      <c r="F22" s="469">
        <v>32327067.737150386</v>
      </c>
      <c r="G22" s="469">
        <v>32375036.083299998</v>
      </c>
      <c r="H22" s="469">
        <v>1878568.6353801584</v>
      </c>
      <c r="I22" s="469">
        <v>1900770.6719469996</v>
      </c>
      <c r="J22" s="469">
        <v>1912114.9323587101</v>
      </c>
      <c r="K22" s="470">
        <v>1910615.0833000001</v>
      </c>
      <c r="L22" s="1373"/>
      <c r="M22" s="1373"/>
      <c r="N22" s="1373"/>
      <c r="O22" s="1373"/>
      <c r="P22" s="1373"/>
      <c r="Q22" s="1373"/>
      <c r="R22" s="1373"/>
      <c r="S22" s="1373"/>
      <c r="T22" s="1373"/>
      <c r="U22" s="1373"/>
    </row>
    <row r="23" spans="1:21" s="1" customFormat="1" ht="15" customHeight="1">
      <c r="A23" s="367"/>
      <c r="B23" s="417">
        <v>15</v>
      </c>
      <c r="C23" s="190" t="s">
        <v>357</v>
      </c>
      <c r="D23" s="469">
        <v>2507470385.3216667</v>
      </c>
      <c r="E23" s="469">
        <v>2629983592.9599996</v>
      </c>
      <c r="F23" s="469">
        <v>2750832453.6541677</v>
      </c>
      <c r="G23" s="469">
        <v>3037815930.6666999</v>
      </c>
      <c r="H23" s="469">
        <v>742308754.43781662</v>
      </c>
      <c r="I23" s="469">
        <v>756776327.98756659</v>
      </c>
      <c r="J23" s="469">
        <v>711724446.09059167</v>
      </c>
      <c r="K23" s="470">
        <v>695957215.5</v>
      </c>
    </row>
    <row r="24" spans="1:21" s="1" customFormat="1" ht="15" customHeight="1">
      <c r="A24" s="367"/>
      <c r="B24" s="479">
        <v>16</v>
      </c>
      <c r="C24" s="480" t="s">
        <v>110</v>
      </c>
      <c r="D24" s="1374"/>
      <c r="E24" s="1374"/>
      <c r="F24" s="1374"/>
      <c r="G24" s="1374"/>
      <c r="H24" s="481">
        <v>3886763110.6243663</v>
      </c>
      <c r="I24" s="481">
        <v>3985702247.0183067</v>
      </c>
      <c r="J24" s="481">
        <v>3979907204.1302629</v>
      </c>
      <c r="K24" s="482">
        <v>3977960418.5</v>
      </c>
    </row>
    <row r="25" spans="1:21" s="1" customFormat="1" ht="15" customHeight="1">
      <c r="A25" s="367"/>
      <c r="B25" s="1370" t="s">
        <v>111</v>
      </c>
      <c r="C25" s="1371"/>
      <c r="D25" s="1355"/>
      <c r="E25" s="1355"/>
      <c r="F25" s="1355"/>
      <c r="G25" s="1355"/>
      <c r="H25" s="1355"/>
      <c r="I25" s="1355"/>
      <c r="J25" s="1355"/>
      <c r="K25" s="1356"/>
    </row>
    <row r="26" spans="1:21" s="1" customFormat="1" ht="15" customHeight="1">
      <c r="A26" s="367"/>
      <c r="B26" s="416">
        <v>17</v>
      </c>
      <c r="C26" s="187" t="s">
        <v>358</v>
      </c>
      <c r="D26" s="467">
        <v>0</v>
      </c>
      <c r="E26" s="467">
        <v>0</v>
      </c>
      <c r="F26" s="467">
        <v>0</v>
      </c>
      <c r="G26" s="467">
        <v>0</v>
      </c>
      <c r="H26" s="467">
        <v>0</v>
      </c>
      <c r="I26" s="467">
        <v>0</v>
      </c>
      <c r="J26" s="467">
        <v>0</v>
      </c>
      <c r="K26" s="468">
        <v>0</v>
      </c>
    </row>
    <row r="27" spans="1:21" s="1" customFormat="1" ht="15" customHeight="1">
      <c r="A27" s="367"/>
      <c r="B27" s="417">
        <v>18</v>
      </c>
      <c r="C27" s="190" t="s">
        <v>359</v>
      </c>
      <c r="D27" s="469">
        <v>299148889.17577648</v>
      </c>
      <c r="E27" s="469">
        <v>305564308.5017013</v>
      </c>
      <c r="F27" s="469">
        <v>314429738.32600349</v>
      </c>
      <c r="G27" s="469">
        <v>339322049.66670001</v>
      </c>
      <c r="H27" s="469">
        <v>127518386.77928168</v>
      </c>
      <c r="I27" s="469">
        <v>129173670.49985166</v>
      </c>
      <c r="J27" s="469">
        <v>130060253.92933546</v>
      </c>
      <c r="K27" s="470">
        <v>132165534.58329999</v>
      </c>
    </row>
    <row r="28" spans="1:21" s="294" customFormat="1" ht="15" customHeight="1">
      <c r="A28" s="367"/>
      <c r="B28" s="177">
        <v>19</v>
      </c>
      <c r="C28" s="132" t="s">
        <v>360</v>
      </c>
      <c r="D28" s="471">
        <v>145360195.88512558</v>
      </c>
      <c r="E28" s="471">
        <v>118704975.38581015</v>
      </c>
      <c r="F28" s="471">
        <v>106926012.00036514</v>
      </c>
      <c r="G28" s="471">
        <v>122984850.08329999</v>
      </c>
      <c r="H28" s="471">
        <v>145360195.88512558</v>
      </c>
      <c r="I28" s="471">
        <v>118704975.38581015</v>
      </c>
      <c r="J28" s="471">
        <v>106926012.00036514</v>
      </c>
      <c r="K28" s="472">
        <v>122984850.08329999</v>
      </c>
    </row>
    <row r="29" spans="1:21" s="1" customFormat="1" ht="75" customHeight="1">
      <c r="A29" s="367"/>
      <c r="B29" s="418" t="s">
        <v>112</v>
      </c>
      <c r="C29" s="190" t="s">
        <v>361</v>
      </c>
      <c r="D29" s="1375"/>
      <c r="E29" s="1375"/>
      <c r="F29" s="1375"/>
      <c r="G29" s="1375"/>
      <c r="H29" s="469">
        <v>0</v>
      </c>
      <c r="I29" s="469">
        <v>0</v>
      </c>
      <c r="J29" s="469">
        <v>0</v>
      </c>
      <c r="K29" s="470">
        <v>0</v>
      </c>
    </row>
    <row r="30" spans="1:21" s="1" customFormat="1" ht="30" customHeight="1">
      <c r="A30" s="367"/>
      <c r="B30" s="418" t="s">
        <v>113</v>
      </c>
      <c r="C30" s="190" t="s">
        <v>362</v>
      </c>
      <c r="D30" s="1375"/>
      <c r="E30" s="1375"/>
      <c r="F30" s="1375"/>
      <c r="G30" s="1375"/>
      <c r="H30" s="469">
        <v>0</v>
      </c>
      <c r="I30" s="469">
        <v>0</v>
      </c>
      <c r="J30" s="469">
        <v>0</v>
      </c>
      <c r="K30" s="470">
        <v>0</v>
      </c>
    </row>
    <row r="31" spans="1:21" s="294" customFormat="1" ht="15" customHeight="1">
      <c r="A31" s="367"/>
      <c r="B31" s="483">
        <v>20</v>
      </c>
      <c r="C31" s="107" t="s">
        <v>114</v>
      </c>
      <c r="D31" s="475">
        <v>444509085.06090206</v>
      </c>
      <c r="E31" s="475">
        <v>424269283.88751149</v>
      </c>
      <c r="F31" s="475">
        <v>421355750.32636863</v>
      </c>
      <c r="G31" s="475">
        <v>462306899.75</v>
      </c>
      <c r="H31" s="475">
        <v>272878582.66440719</v>
      </c>
      <c r="I31" s="475">
        <v>247878645.88566184</v>
      </c>
      <c r="J31" s="475">
        <v>236986265.92970058</v>
      </c>
      <c r="K31" s="476">
        <v>255150384.75</v>
      </c>
    </row>
    <row r="32" spans="1:21" s="1" customFormat="1" ht="15" customHeight="1">
      <c r="A32" s="367"/>
      <c r="B32" s="418" t="s">
        <v>98</v>
      </c>
      <c r="C32" s="413" t="s">
        <v>115</v>
      </c>
      <c r="D32" s="1223">
        <v>0</v>
      </c>
      <c r="E32" s="1223">
        <v>0</v>
      </c>
      <c r="F32" s="1223">
        <v>0</v>
      </c>
      <c r="G32" s="1223">
        <v>0</v>
      </c>
      <c r="H32" s="1223">
        <v>0</v>
      </c>
      <c r="I32" s="1223">
        <v>0</v>
      </c>
      <c r="J32" s="1223">
        <v>0</v>
      </c>
      <c r="K32" s="1224">
        <v>0</v>
      </c>
    </row>
    <row r="33" spans="1:11" s="1" customFormat="1" ht="15" customHeight="1">
      <c r="A33" s="367"/>
      <c r="B33" s="418" t="s">
        <v>99</v>
      </c>
      <c r="C33" s="413" t="s">
        <v>116</v>
      </c>
      <c r="D33" s="1223">
        <v>0</v>
      </c>
      <c r="E33" s="1223">
        <v>0</v>
      </c>
      <c r="F33" s="1223">
        <v>0</v>
      </c>
      <c r="G33" s="1223">
        <v>0</v>
      </c>
      <c r="H33" s="1223">
        <v>0</v>
      </c>
      <c r="I33" s="1223">
        <v>0</v>
      </c>
      <c r="J33" s="1223">
        <v>0</v>
      </c>
      <c r="K33" s="1224">
        <v>0</v>
      </c>
    </row>
    <row r="34" spans="1:11" s="1" customFormat="1" ht="15" customHeight="1">
      <c r="A34" s="95"/>
      <c r="B34" s="419" t="s">
        <v>100</v>
      </c>
      <c r="C34" s="410" t="s">
        <v>117</v>
      </c>
      <c r="D34" s="1225">
        <v>444509085.06090206</v>
      </c>
      <c r="E34" s="1225">
        <v>424269283.88751149</v>
      </c>
      <c r="F34" s="1225">
        <v>421355750.32636863</v>
      </c>
      <c r="G34" s="1225">
        <v>462306899.58329999</v>
      </c>
      <c r="H34" s="1225">
        <v>272878582.66440719</v>
      </c>
      <c r="I34" s="1225">
        <v>247878645.88566184</v>
      </c>
      <c r="J34" s="1225">
        <v>236986265.92970058</v>
      </c>
      <c r="K34" s="1226">
        <v>255150384.75</v>
      </c>
    </row>
    <row r="35" spans="1:11" s="1" customFormat="1" ht="15" customHeight="1">
      <c r="A35" s="95"/>
      <c r="B35" s="1370" t="s">
        <v>118</v>
      </c>
      <c r="C35" s="1371"/>
      <c r="D35" s="1355"/>
      <c r="E35" s="1355"/>
      <c r="F35" s="1355"/>
      <c r="G35" s="1355"/>
      <c r="H35" s="1355"/>
      <c r="I35" s="1355"/>
      <c r="J35" s="1355"/>
      <c r="K35" s="1356"/>
    </row>
    <row r="36" spans="1:11" s="1" customFormat="1" ht="15" customHeight="1">
      <c r="A36" s="95"/>
      <c r="B36" s="421">
        <v>21</v>
      </c>
      <c r="C36" s="422" t="s">
        <v>364</v>
      </c>
      <c r="D36" s="1378"/>
      <c r="E36" s="1378"/>
      <c r="F36" s="1378"/>
      <c r="G36" s="1378"/>
      <c r="H36" s="473">
        <v>5708822543.4315443</v>
      </c>
      <c r="I36" s="473">
        <v>5780689124.9160013</v>
      </c>
      <c r="J36" s="473">
        <v>5848596162.7869787</v>
      </c>
      <c r="K36" s="474">
        <v>5906255222.6667004</v>
      </c>
    </row>
    <row r="37" spans="1:11" s="1" customFormat="1" ht="15" customHeight="1">
      <c r="A37" s="95"/>
      <c r="B37" s="423">
        <v>22</v>
      </c>
      <c r="C37" s="107" t="s">
        <v>119</v>
      </c>
      <c r="D37" s="1376"/>
      <c r="E37" s="1376"/>
      <c r="F37" s="1376"/>
      <c r="G37" s="1376"/>
      <c r="H37" s="475">
        <v>3613884527.9599595</v>
      </c>
      <c r="I37" s="475">
        <v>3737823601.1326451</v>
      </c>
      <c r="J37" s="475">
        <v>3742920938.200563</v>
      </c>
      <c r="K37" s="476">
        <v>3722810034</v>
      </c>
    </row>
    <row r="38" spans="1:11" s="1" customFormat="1" ht="15" customHeight="1" thickBot="1">
      <c r="A38" s="95"/>
      <c r="B38" s="424">
        <v>23</v>
      </c>
      <c r="C38" s="425" t="s">
        <v>363</v>
      </c>
      <c r="D38" s="1377"/>
      <c r="E38" s="1377"/>
      <c r="F38" s="1377"/>
      <c r="G38" s="1377"/>
      <c r="H38" s="477">
        <v>1.5820201098422251</v>
      </c>
      <c r="I38" s="477">
        <v>1.5467729752812265</v>
      </c>
      <c r="J38" s="477">
        <v>1.5632615466937725</v>
      </c>
      <c r="K38" s="478">
        <v>1.5875999999999999</v>
      </c>
    </row>
  </sheetData>
  <mergeCells count="31">
    <mergeCell ref="H35:I35"/>
    <mergeCell ref="J35:K35"/>
    <mergeCell ref="J7:K7"/>
    <mergeCell ref="D7:E7"/>
    <mergeCell ref="F7:G7"/>
    <mergeCell ref="H7:I7"/>
    <mergeCell ref="D9:E9"/>
    <mergeCell ref="F9:G9"/>
    <mergeCell ref="H9:I9"/>
    <mergeCell ref="J9:K9"/>
    <mergeCell ref="D30:G30"/>
    <mergeCell ref="D17:G17"/>
    <mergeCell ref="D37:G37"/>
    <mergeCell ref="D38:G38"/>
    <mergeCell ref="D36:G36"/>
    <mergeCell ref="B35:C35"/>
    <mergeCell ref="D35:E35"/>
    <mergeCell ref="F35:G35"/>
    <mergeCell ref="L22:U22"/>
    <mergeCell ref="D24:G24"/>
    <mergeCell ref="D29:G29"/>
    <mergeCell ref="B25:C25"/>
    <mergeCell ref="D25:E25"/>
    <mergeCell ref="F25:G25"/>
    <mergeCell ref="H25:I25"/>
    <mergeCell ref="J25:K25"/>
    <mergeCell ref="B9:C9"/>
    <mergeCell ref="D4:G4"/>
    <mergeCell ref="H4:K4"/>
    <mergeCell ref="B7:C7"/>
    <mergeCell ref="D8:G8"/>
  </mergeCells>
  <pageMargins left="0.7" right="0.7" top="0.75" bottom="0.75" header="0.3" footer="0.3"/>
  <pageSetup paperSize="9" scale="31" orientation="portrait" verticalDpi="90" r:id="rId1"/>
  <colBreaks count="1" manualBreakCount="1">
    <brk id="12"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30"/>
  <dimension ref="A1:D15"/>
  <sheetViews>
    <sheetView showGridLines="0" zoomScaleNormal="100" workbookViewId="0">
      <selection activeCell="C48" sqref="C48"/>
    </sheetView>
  </sheetViews>
  <sheetFormatPr defaultColWidth="9.140625" defaultRowHeight="14.25"/>
  <cols>
    <col min="1" max="1" width="5.7109375" style="11" customWidth="1"/>
    <col min="2" max="2" width="10.7109375" style="11" customWidth="1"/>
    <col min="3" max="4" width="75.7109375" style="11" customWidth="1"/>
    <col min="5" max="16384" width="9.140625" style="11"/>
  </cols>
  <sheetData>
    <row r="1" spans="1:4" ht="15" customHeight="1"/>
    <row r="2" spans="1:4" ht="20.100000000000001" customHeight="1">
      <c r="B2" s="32" t="s">
        <v>910</v>
      </c>
    </row>
    <row r="3" spans="1:4" ht="15" customHeight="1" thickBot="1">
      <c r="B3" s="420"/>
    </row>
    <row r="4" spans="1:4" s="253" customFormat="1" ht="20.100000000000001" customHeight="1">
      <c r="B4" s="341" t="s">
        <v>1705</v>
      </c>
      <c r="C4" s="1219" t="s">
        <v>897</v>
      </c>
      <c r="D4" s="1220" t="s">
        <v>1552</v>
      </c>
    </row>
    <row r="5" spans="1:4" s="431" customFormat="1" ht="30" customHeight="1">
      <c r="A5" s="352"/>
      <c r="B5" s="1291" t="s">
        <v>890</v>
      </c>
      <c r="C5" s="1292" t="s">
        <v>903</v>
      </c>
      <c r="D5" s="1293" t="s">
        <v>935</v>
      </c>
    </row>
    <row r="6" spans="1:4" s="431" customFormat="1" ht="30" customHeight="1">
      <c r="A6" s="352"/>
      <c r="B6" s="1294" t="s">
        <v>891</v>
      </c>
      <c r="C6" s="1295" t="s">
        <v>904</v>
      </c>
      <c r="D6" s="1296" t="s">
        <v>1346</v>
      </c>
    </row>
    <row r="7" spans="1:4" s="431" customFormat="1" ht="159.94999999999999" customHeight="1">
      <c r="A7" s="352"/>
      <c r="B7" s="1297" t="s">
        <v>892</v>
      </c>
      <c r="C7" s="1295" t="s">
        <v>905</v>
      </c>
      <c r="D7" s="1296" t="s">
        <v>1347</v>
      </c>
    </row>
    <row r="8" spans="1:4" s="431" customFormat="1" ht="60" customHeight="1">
      <c r="A8" s="352"/>
      <c r="B8" s="1294" t="s">
        <v>893</v>
      </c>
      <c r="C8" s="1295" t="s">
        <v>909</v>
      </c>
      <c r="D8" s="1296" t="s">
        <v>1010</v>
      </c>
    </row>
    <row r="9" spans="1:4" s="431" customFormat="1" ht="30" customHeight="1">
      <c r="A9" s="352"/>
      <c r="B9" s="1297" t="s">
        <v>894</v>
      </c>
      <c r="C9" s="1295" t="s">
        <v>906</v>
      </c>
      <c r="D9" s="1296" t="s">
        <v>936</v>
      </c>
    </row>
    <row r="10" spans="1:4" s="431" customFormat="1" ht="15" customHeight="1">
      <c r="A10" s="352"/>
      <c r="B10" s="1294" t="s">
        <v>895</v>
      </c>
      <c r="C10" s="1295" t="s">
        <v>907</v>
      </c>
      <c r="D10" s="1296" t="s">
        <v>937</v>
      </c>
    </row>
    <row r="11" spans="1:4" s="431" customFormat="1" ht="30" customHeight="1" thickBot="1">
      <c r="A11" s="352"/>
      <c r="B11" s="1298" t="s">
        <v>896</v>
      </c>
      <c r="C11" s="1299" t="s">
        <v>908</v>
      </c>
      <c r="D11" s="1300" t="s">
        <v>628</v>
      </c>
    </row>
    <row r="12" spans="1:4" s="1" customFormat="1" ht="12.75">
      <c r="B12" s="1301"/>
      <c r="C12" s="1301"/>
      <c r="D12" s="1301"/>
    </row>
    <row r="13" spans="1:4" s="1" customFormat="1" ht="12.75">
      <c r="B13" s="16"/>
      <c r="C13" s="16"/>
      <c r="D13" s="16"/>
    </row>
    <row r="14" spans="1:4" s="1" customFormat="1" ht="12.75">
      <c r="B14" s="16"/>
      <c r="C14" s="16"/>
      <c r="D14" s="16"/>
    </row>
    <row r="15" spans="1:4">
      <c r="B15" s="13"/>
      <c r="C15" s="13"/>
      <c r="D15" s="13"/>
    </row>
  </sheetData>
  <pageMargins left="0.70866141732283472" right="0.70866141732283472" top="0.74803149606299213" bottom="0.74803149606299213" header="0.31496062992125984" footer="0.31496062992125984"/>
  <pageSetup paperSize="9" orientation="landscape" r:id="rId1"/>
  <headerFooter>
    <oddHeader>&amp;CEN
Annex XIII</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1"/>
  <dimension ref="A1:H85"/>
  <sheetViews>
    <sheetView showGridLines="0" zoomScaleNormal="100" zoomScalePageLayoutView="80" workbookViewId="0">
      <selection activeCell="H65" sqref="H65"/>
    </sheetView>
  </sheetViews>
  <sheetFormatPr defaultColWidth="9.140625" defaultRowHeight="14.25"/>
  <cols>
    <col min="1" max="1" width="5.7109375" style="94" customWidth="1"/>
    <col min="2" max="2" width="10.7109375" style="164" customWidth="1"/>
    <col min="3" max="3" width="60.7109375" style="94" customWidth="1"/>
    <col min="4" max="8" width="25.7109375" style="94" customWidth="1"/>
    <col min="9" max="16384" width="9.140625" style="94"/>
  </cols>
  <sheetData>
    <row r="1" spans="1:8" ht="15" customHeight="1">
      <c r="A1" s="362"/>
      <c r="B1" s="1116"/>
      <c r="C1" s="362"/>
      <c r="D1" s="362"/>
    </row>
    <row r="2" spans="1:8" ht="20.100000000000001" customHeight="1">
      <c r="A2" s="362"/>
      <c r="B2" s="238" t="s">
        <v>120</v>
      </c>
      <c r="C2" s="362"/>
      <c r="D2" s="362"/>
    </row>
    <row r="3" spans="1:8" ht="15" customHeight="1"/>
    <row r="4" spans="1:8" ht="15" customHeight="1">
      <c r="B4" s="1239" t="s">
        <v>1599</v>
      </c>
    </row>
    <row r="5" spans="1:8" ht="15" customHeight="1" thickBot="1">
      <c r="B5" s="1239"/>
    </row>
    <row r="6" spans="1:8" s="95" customFormat="1" ht="20.100000000000001" customHeight="1">
      <c r="B6" s="1381"/>
      <c r="C6" s="1382"/>
      <c r="D6" s="1339" t="s">
        <v>122</v>
      </c>
      <c r="E6" s="1339"/>
      <c r="F6" s="1339"/>
      <c r="G6" s="1339"/>
      <c r="H6" s="1388" t="s">
        <v>123</v>
      </c>
    </row>
    <row r="7" spans="1:8" s="95" customFormat="1" ht="20.100000000000001" customHeight="1">
      <c r="B7" s="1383"/>
      <c r="C7" s="1384"/>
      <c r="D7" s="1221" t="s">
        <v>941</v>
      </c>
      <c r="E7" s="1221" t="s">
        <v>124</v>
      </c>
      <c r="F7" s="1221" t="s">
        <v>125</v>
      </c>
      <c r="G7" s="1221" t="s">
        <v>126</v>
      </c>
      <c r="H7" s="1389"/>
    </row>
    <row r="8" spans="1:8" s="95" customFormat="1" ht="15" customHeight="1">
      <c r="B8" s="1385" t="s">
        <v>900</v>
      </c>
      <c r="C8" s="1386"/>
      <c r="D8" s="1386"/>
      <c r="E8" s="1386"/>
      <c r="F8" s="1386"/>
      <c r="G8" s="1386"/>
      <c r="H8" s="1387"/>
    </row>
    <row r="9" spans="1:8" s="95" customFormat="1" ht="15" customHeight="1">
      <c r="B9" s="194">
        <v>1</v>
      </c>
      <c r="C9" s="150" t="s">
        <v>127</v>
      </c>
      <c r="D9" s="488">
        <v>2497211416.21</v>
      </c>
      <c r="E9" s="488">
        <v>0</v>
      </c>
      <c r="F9" s="488">
        <v>0</v>
      </c>
      <c r="G9" s="488">
        <v>0</v>
      </c>
      <c r="H9" s="489">
        <v>2497211416.21</v>
      </c>
    </row>
    <row r="10" spans="1:8" s="95" customFormat="1" ht="15" customHeight="1">
      <c r="B10" s="134">
        <v>2</v>
      </c>
      <c r="C10" s="426" t="s">
        <v>128</v>
      </c>
      <c r="D10" s="490">
        <v>2497211416.21</v>
      </c>
      <c r="E10" s="490">
        <v>0</v>
      </c>
      <c r="F10" s="491">
        <v>0</v>
      </c>
      <c r="G10" s="490">
        <v>0</v>
      </c>
      <c r="H10" s="492">
        <v>2497211416.21</v>
      </c>
    </row>
    <row r="11" spans="1:8" s="95" customFormat="1" ht="15" customHeight="1">
      <c r="B11" s="134">
        <v>3</v>
      </c>
      <c r="C11" s="426" t="s">
        <v>129</v>
      </c>
      <c r="D11" s="484"/>
      <c r="E11" s="491">
        <v>0</v>
      </c>
      <c r="F11" s="491">
        <v>0</v>
      </c>
      <c r="G11" s="490">
        <v>0</v>
      </c>
      <c r="H11" s="492">
        <v>0</v>
      </c>
    </row>
    <row r="12" spans="1:8" s="95" customFormat="1" ht="15" customHeight="1">
      <c r="B12" s="59">
        <v>4</v>
      </c>
      <c r="C12" s="279" t="s">
        <v>130</v>
      </c>
      <c r="D12" s="484"/>
      <c r="E12" s="485">
        <v>37901394861.470055</v>
      </c>
      <c r="F12" s="485">
        <v>146371797.75999996</v>
      </c>
      <c r="G12" s="485">
        <v>817430950.82001495</v>
      </c>
      <c r="H12" s="486">
        <v>36321913685.332565</v>
      </c>
    </row>
    <row r="13" spans="1:8" s="95" customFormat="1" ht="15" customHeight="1">
      <c r="B13" s="59">
        <v>5</v>
      </c>
      <c r="C13" s="427" t="s">
        <v>108</v>
      </c>
      <c r="D13" s="484"/>
      <c r="E13" s="493">
        <v>25170408182.15004</v>
      </c>
      <c r="F13" s="493">
        <v>59446641.959999993</v>
      </c>
      <c r="G13" s="493">
        <v>296708254.36001587</v>
      </c>
      <c r="H13" s="494">
        <v>24265070337.264553</v>
      </c>
    </row>
    <row r="14" spans="1:8" s="95" customFormat="1" ht="15" customHeight="1">
      <c r="B14" s="59">
        <v>6</v>
      </c>
      <c r="C14" s="427" t="s">
        <v>109</v>
      </c>
      <c r="D14" s="484"/>
      <c r="E14" s="493">
        <v>12730986679.320013</v>
      </c>
      <c r="F14" s="493">
        <v>86925155.799999967</v>
      </c>
      <c r="G14" s="493">
        <v>520722696.45999908</v>
      </c>
      <c r="H14" s="494">
        <v>12056843348.06801</v>
      </c>
    </row>
    <row r="15" spans="1:8" s="95" customFormat="1" ht="15" customHeight="1">
      <c r="B15" s="59">
        <v>7</v>
      </c>
      <c r="C15" s="279" t="s">
        <v>131</v>
      </c>
      <c r="D15" s="484"/>
      <c r="E15" s="485">
        <v>793512378.24380398</v>
      </c>
      <c r="F15" s="485">
        <v>199624614.01321885</v>
      </c>
      <c r="G15" s="485">
        <v>4756608758.7529764</v>
      </c>
      <c r="H15" s="486">
        <v>4978445952.2095861</v>
      </c>
    </row>
    <row r="16" spans="1:8" s="95" customFormat="1" ht="15" customHeight="1">
      <c r="B16" s="59">
        <v>8</v>
      </c>
      <c r="C16" s="427" t="s">
        <v>132</v>
      </c>
      <c r="D16" s="484"/>
      <c r="E16" s="493">
        <v>0</v>
      </c>
      <c r="F16" s="493">
        <v>0</v>
      </c>
      <c r="G16" s="493">
        <v>0</v>
      </c>
      <c r="H16" s="494">
        <v>0</v>
      </c>
    </row>
    <row r="17" spans="2:8" s="95" customFormat="1" ht="15" customHeight="1">
      <c r="B17" s="59">
        <v>9</v>
      </c>
      <c r="C17" s="427" t="s">
        <v>133</v>
      </c>
      <c r="D17" s="484"/>
      <c r="E17" s="493">
        <v>793512378.24380398</v>
      </c>
      <c r="F17" s="493">
        <v>199624614.01321885</v>
      </c>
      <c r="G17" s="493">
        <v>4756608758.7529764</v>
      </c>
      <c r="H17" s="494">
        <v>4978445952.2095861</v>
      </c>
    </row>
    <row r="18" spans="2:8" s="95" customFormat="1" ht="15" customHeight="1">
      <c r="B18" s="59">
        <v>10</v>
      </c>
      <c r="C18" s="279" t="s">
        <v>134</v>
      </c>
      <c r="D18" s="484"/>
      <c r="E18" s="485">
        <v>0</v>
      </c>
      <c r="F18" s="485">
        <v>0</v>
      </c>
      <c r="G18" s="485">
        <v>0</v>
      </c>
      <c r="H18" s="486">
        <v>0</v>
      </c>
    </row>
    <row r="19" spans="2:8" s="95" customFormat="1" ht="15" customHeight="1">
      <c r="B19" s="59">
        <v>11</v>
      </c>
      <c r="C19" s="279" t="s">
        <v>135</v>
      </c>
      <c r="D19" s="485">
        <v>1496180.0714600114</v>
      </c>
      <c r="E19" s="485">
        <v>446028544.891662</v>
      </c>
      <c r="F19" s="485">
        <v>8063404.5449975636</v>
      </c>
      <c r="G19" s="485">
        <v>647661958.84334052</v>
      </c>
      <c r="H19" s="486">
        <v>651693661.11583924</v>
      </c>
    </row>
    <row r="20" spans="2:8" s="95" customFormat="1" ht="15" customHeight="1">
      <c r="B20" s="134">
        <v>12</v>
      </c>
      <c r="C20" s="426" t="s">
        <v>136</v>
      </c>
      <c r="D20" s="490">
        <v>1496180.0714600114</v>
      </c>
      <c r="E20" s="484"/>
      <c r="F20" s="484"/>
      <c r="G20" s="484"/>
      <c r="H20" s="487"/>
    </row>
    <row r="21" spans="2:8" s="95" customFormat="1" ht="30" customHeight="1">
      <c r="B21" s="134">
        <v>13</v>
      </c>
      <c r="C21" s="426" t="s">
        <v>137</v>
      </c>
      <c r="D21" s="484"/>
      <c r="E21" s="490">
        <v>446028544.891662</v>
      </c>
      <c r="F21" s="490">
        <v>8063404.5449975636</v>
      </c>
      <c r="G21" s="490">
        <v>647661958.84334052</v>
      </c>
      <c r="H21" s="492">
        <v>651693661.11583924</v>
      </c>
    </row>
    <row r="22" spans="2:8" s="95" customFormat="1" ht="15" customHeight="1">
      <c r="B22" s="1227">
        <v>14</v>
      </c>
      <c r="C22" s="1228" t="s">
        <v>138</v>
      </c>
      <c r="D22" s="1229"/>
      <c r="E22" s="1229"/>
      <c r="F22" s="1229"/>
      <c r="G22" s="1229"/>
      <c r="H22" s="1230">
        <v>44449264714.867989</v>
      </c>
    </row>
    <row r="23" spans="2:8" s="95" customFormat="1" ht="12.75">
      <c r="B23" s="1385" t="s">
        <v>899</v>
      </c>
      <c r="C23" s="1386"/>
      <c r="D23" s="1386"/>
      <c r="E23" s="1386"/>
      <c r="F23" s="1386"/>
      <c r="G23" s="1386"/>
      <c r="H23" s="1387"/>
    </row>
    <row r="24" spans="2:8" s="95" customFormat="1" ht="15" customHeight="1">
      <c r="B24" s="58">
        <v>15</v>
      </c>
      <c r="C24" s="150" t="s">
        <v>139</v>
      </c>
      <c r="D24" s="495"/>
      <c r="E24" s="495"/>
      <c r="F24" s="495"/>
      <c r="G24" s="495"/>
      <c r="H24" s="1255">
        <v>1011585274.2752001</v>
      </c>
    </row>
    <row r="25" spans="2:8" s="95" customFormat="1" ht="15" customHeight="1">
      <c r="B25" s="134" t="s">
        <v>140</v>
      </c>
      <c r="C25" s="279" t="s">
        <v>141</v>
      </c>
      <c r="D25" s="496"/>
      <c r="E25" s="953">
        <v>33569532.174217537</v>
      </c>
      <c r="F25" s="953">
        <v>33766727.285665445</v>
      </c>
      <c r="G25" s="953">
        <v>1162047241.7401168</v>
      </c>
      <c r="H25" s="954">
        <v>1044975976.0199997</v>
      </c>
    </row>
    <row r="26" spans="2:8" s="95" customFormat="1" ht="15" customHeight="1">
      <c r="B26" s="134">
        <v>16</v>
      </c>
      <c r="C26" s="279" t="s">
        <v>142</v>
      </c>
      <c r="D26" s="496"/>
      <c r="E26" s="957">
        <v>0</v>
      </c>
      <c r="F26" s="957">
        <v>0</v>
      </c>
      <c r="G26" s="957">
        <v>0</v>
      </c>
      <c r="H26" s="958">
        <v>0</v>
      </c>
    </row>
    <row r="27" spans="2:8" s="95" customFormat="1" ht="15" customHeight="1">
      <c r="B27" s="134">
        <v>17</v>
      </c>
      <c r="C27" s="279" t="s">
        <v>143</v>
      </c>
      <c r="D27" s="496"/>
      <c r="E27" s="953">
        <v>1335790050.6265373</v>
      </c>
      <c r="F27" s="953">
        <v>901731336.12344527</v>
      </c>
      <c r="G27" s="953">
        <v>35875812627.106392</v>
      </c>
      <c r="H27" s="954">
        <v>27558213260.583603</v>
      </c>
    </row>
    <row r="28" spans="2:8" s="95" customFormat="1" ht="30" customHeight="1">
      <c r="B28" s="134">
        <v>18</v>
      </c>
      <c r="C28" s="426" t="s">
        <v>898</v>
      </c>
      <c r="D28" s="496"/>
      <c r="E28" s="957">
        <v>0</v>
      </c>
      <c r="F28" s="957">
        <v>0</v>
      </c>
      <c r="G28" s="957">
        <v>0</v>
      </c>
      <c r="H28" s="958">
        <v>0</v>
      </c>
    </row>
    <row r="29" spans="2:8" s="95" customFormat="1" ht="45" customHeight="1">
      <c r="B29" s="134">
        <v>19</v>
      </c>
      <c r="C29" s="426" t="s">
        <v>144</v>
      </c>
      <c r="D29" s="496"/>
      <c r="E29" s="957">
        <v>0</v>
      </c>
      <c r="F29" s="957">
        <v>0</v>
      </c>
      <c r="G29" s="957">
        <v>0</v>
      </c>
      <c r="H29" s="958">
        <v>0</v>
      </c>
    </row>
    <row r="30" spans="2:8" s="95" customFormat="1" ht="45" customHeight="1">
      <c r="B30" s="134">
        <v>20</v>
      </c>
      <c r="C30" s="426" t="s">
        <v>145</v>
      </c>
      <c r="D30" s="496"/>
      <c r="E30" s="955">
        <v>94303013.887087166</v>
      </c>
      <c r="F30" s="955">
        <v>104639733.60564256</v>
      </c>
      <c r="G30" s="955">
        <v>1208253713.4758959</v>
      </c>
      <c r="H30" s="956">
        <v>25134066557.778248</v>
      </c>
    </row>
    <row r="31" spans="2:8" s="95" customFormat="1" ht="30" customHeight="1">
      <c r="B31" s="134">
        <v>21</v>
      </c>
      <c r="C31" s="428" t="s">
        <v>146</v>
      </c>
      <c r="D31" s="496"/>
      <c r="E31" s="955">
        <v>10539889.286537886</v>
      </c>
      <c r="F31" s="955">
        <v>13689694.941595852</v>
      </c>
      <c r="G31" s="955">
        <v>192561823.4199791</v>
      </c>
      <c r="H31" s="956">
        <v>17116968864.626415</v>
      </c>
    </row>
    <row r="32" spans="2:8" s="95" customFormat="1" ht="15" customHeight="1">
      <c r="B32" s="134">
        <v>22</v>
      </c>
      <c r="C32" s="426" t="s">
        <v>147</v>
      </c>
      <c r="D32" s="496"/>
      <c r="E32" s="955">
        <v>629255933.25944996</v>
      </c>
      <c r="F32" s="955">
        <v>652437884.86780262</v>
      </c>
      <c r="G32" s="955">
        <v>32327235420.290508</v>
      </c>
      <c r="H32" s="501">
        <v>0</v>
      </c>
    </row>
    <row r="33" spans="2:8" s="95" customFormat="1" ht="30" customHeight="1">
      <c r="B33" s="134">
        <v>23</v>
      </c>
      <c r="C33" s="428" t="s">
        <v>146</v>
      </c>
      <c r="D33" s="496"/>
      <c r="E33" s="955">
        <v>470509234.28808659</v>
      </c>
      <c r="F33" s="955">
        <v>488091880.25704694</v>
      </c>
      <c r="G33" s="955">
        <v>24314394374.566776</v>
      </c>
      <c r="H33" s="501">
        <v>0</v>
      </c>
    </row>
    <row r="34" spans="2:8" s="95" customFormat="1" ht="45" customHeight="1">
      <c r="B34" s="134">
        <v>24</v>
      </c>
      <c r="C34" s="426" t="s">
        <v>148</v>
      </c>
      <c r="D34" s="496"/>
      <c r="E34" s="955">
        <v>612231103.48000014</v>
      </c>
      <c r="F34" s="955">
        <v>144653717.65000001</v>
      </c>
      <c r="G34" s="955">
        <v>2340323493.3400002</v>
      </c>
      <c r="H34" s="956">
        <v>2424146702.805356</v>
      </c>
    </row>
    <row r="35" spans="2:8" s="95" customFormat="1" ht="15" customHeight="1">
      <c r="B35" s="134">
        <v>25</v>
      </c>
      <c r="C35" s="279" t="s">
        <v>149</v>
      </c>
      <c r="D35" s="496"/>
      <c r="E35" s="505">
        <v>0</v>
      </c>
      <c r="F35" s="505">
        <v>0</v>
      </c>
      <c r="G35" s="505">
        <v>0</v>
      </c>
      <c r="H35" s="497">
        <v>0</v>
      </c>
    </row>
    <row r="36" spans="2:8" s="95" customFormat="1" ht="15" customHeight="1">
      <c r="B36" s="134">
        <v>26</v>
      </c>
      <c r="C36" s="279" t="s">
        <v>150</v>
      </c>
      <c r="D36" s="506">
        <v>0</v>
      </c>
      <c r="E36" s="507">
        <v>386724853.87780845</v>
      </c>
      <c r="F36" s="507">
        <v>2728701.1870770948</v>
      </c>
      <c r="G36" s="507">
        <v>1206715304.7453537</v>
      </c>
      <c r="H36" s="504">
        <v>747312584.60075164</v>
      </c>
    </row>
    <row r="37" spans="2:8" s="95" customFormat="1" ht="15" customHeight="1">
      <c r="B37" s="134">
        <v>27</v>
      </c>
      <c r="C37" s="426" t="s">
        <v>151</v>
      </c>
      <c r="D37" s="496"/>
      <c r="E37" s="499"/>
      <c r="F37" s="499"/>
      <c r="G37" s="500">
        <v>0</v>
      </c>
      <c r="H37" s="501">
        <v>0</v>
      </c>
    </row>
    <row r="38" spans="2:8" s="95" customFormat="1" ht="30" customHeight="1">
      <c r="B38" s="134">
        <v>28</v>
      </c>
      <c r="C38" s="426" t="s">
        <v>152</v>
      </c>
      <c r="D38" s="496"/>
      <c r="E38" s="1390">
        <v>280310565.15342462</v>
      </c>
      <c r="F38" s="1390"/>
      <c r="G38" s="1390"/>
      <c r="H38" s="502">
        <v>238263980.38041091</v>
      </c>
    </row>
    <row r="39" spans="2:8" s="95" customFormat="1" ht="15" customHeight="1">
      <c r="B39" s="134">
        <v>29</v>
      </c>
      <c r="C39" s="426" t="s">
        <v>901</v>
      </c>
      <c r="D39" s="496"/>
      <c r="E39" s="1391">
        <v>0</v>
      </c>
      <c r="F39" s="1391"/>
      <c r="G39" s="1391"/>
      <c r="H39" s="497">
        <v>0</v>
      </c>
    </row>
    <row r="40" spans="2:8" s="95" customFormat="1" ht="30" customHeight="1">
      <c r="B40" s="134">
        <v>30</v>
      </c>
      <c r="C40" s="426" t="s">
        <v>153</v>
      </c>
      <c r="D40" s="496"/>
      <c r="E40" s="1392">
        <v>446123571.60681498</v>
      </c>
      <c r="F40" s="1392"/>
      <c r="G40" s="1392"/>
      <c r="H40" s="502">
        <v>22306178.580340732</v>
      </c>
    </row>
    <row r="41" spans="2:8" s="95" customFormat="1" ht="15" customHeight="1">
      <c r="B41" s="59">
        <v>31</v>
      </c>
      <c r="C41" s="427" t="s">
        <v>154</v>
      </c>
      <c r="D41" s="496"/>
      <c r="E41" s="503">
        <v>386724853.87780845</v>
      </c>
      <c r="F41" s="503">
        <v>2728701.1870770948</v>
      </c>
      <c r="G41" s="1222">
        <v>480281167.98511446</v>
      </c>
      <c r="H41" s="502">
        <v>486742425.63999999</v>
      </c>
    </row>
    <row r="42" spans="2:8" s="95" customFormat="1" ht="15" customHeight="1">
      <c r="B42" s="59">
        <v>32</v>
      </c>
      <c r="C42" s="279" t="s">
        <v>155</v>
      </c>
      <c r="D42" s="496"/>
      <c r="E42" s="503">
        <v>3224966940.9000001</v>
      </c>
      <c r="F42" s="500">
        <v>0</v>
      </c>
      <c r="G42" s="500">
        <v>0</v>
      </c>
      <c r="H42" s="1236">
        <v>161248347.04500002</v>
      </c>
    </row>
    <row r="43" spans="2:8" s="95" customFormat="1" ht="15" customHeight="1">
      <c r="B43" s="1231">
        <v>33</v>
      </c>
      <c r="C43" s="1232" t="s">
        <v>902</v>
      </c>
      <c r="D43" s="496"/>
      <c r="E43" s="499"/>
      <c r="F43" s="499"/>
      <c r="G43" s="499"/>
      <c r="H43" s="1233">
        <v>30523335442.524551</v>
      </c>
    </row>
    <row r="44" spans="2:8" s="95" customFormat="1" ht="15" customHeight="1" thickBot="1">
      <c r="B44" s="1235">
        <v>34</v>
      </c>
      <c r="C44" s="429" t="s">
        <v>156</v>
      </c>
      <c r="D44" s="430"/>
      <c r="E44" s="430"/>
      <c r="F44" s="430"/>
      <c r="G44" s="430"/>
      <c r="H44" s="1234">
        <v>1.4562387783132669</v>
      </c>
    </row>
    <row r="45" spans="2:8" s="95" customFormat="1" ht="12.75">
      <c r="B45" s="1237"/>
    </row>
    <row r="46" spans="2:8" s="95" customFormat="1" ht="13.5" thickBot="1">
      <c r="B46" s="1239" t="s">
        <v>1597</v>
      </c>
    </row>
    <row r="47" spans="2:8" s="95" customFormat="1" ht="20.100000000000001" customHeight="1">
      <c r="B47" s="1381" t="s">
        <v>121</v>
      </c>
      <c r="C47" s="1382"/>
      <c r="D47" s="1339" t="s">
        <v>122</v>
      </c>
      <c r="E47" s="1339"/>
      <c r="F47" s="1339"/>
      <c r="G47" s="1339"/>
      <c r="H47" s="1388" t="s">
        <v>123</v>
      </c>
    </row>
    <row r="48" spans="2:8" s="95" customFormat="1" ht="20.100000000000001" customHeight="1">
      <c r="B48" s="1383"/>
      <c r="C48" s="1384"/>
      <c r="D48" s="1221" t="s">
        <v>941</v>
      </c>
      <c r="E48" s="1221" t="s">
        <v>124</v>
      </c>
      <c r="F48" s="1221" t="s">
        <v>125</v>
      </c>
      <c r="G48" s="1221" t="s">
        <v>126</v>
      </c>
      <c r="H48" s="1389"/>
    </row>
    <row r="49" spans="2:8" s="95" customFormat="1" ht="15" customHeight="1">
      <c r="B49" s="1385" t="s">
        <v>900</v>
      </c>
      <c r="C49" s="1386"/>
      <c r="D49" s="1386"/>
      <c r="E49" s="1386"/>
      <c r="F49" s="1386"/>
      <c r="G49" s="1386"/>
      <c r="H49" s="1387"/>
    </row>
    <row r="50" spans="2:8" s="95" customFormat="1" ht="15" customHeight="1">
      <c r="B50" s="194">
        <v>1</v>
      </c>
      <c r="C50" s="150" t="s">
        <v>127</v>
      </c>
      <c r="D50" s="488">
        <v>2422868980.6500001</v>
      </c>
      <c r="E50" s="488">
        <v>0</v>
      </c>
      <c r="F50" s="488">
        <v>0</v>
      </c>
      <c r="G50" s="488">
        <v>0</v>
      </c>
      <c r="H50" s="489">
        <v>2422868980.6500001</v>
      </c>
    </row>
    <row r="51" spans="2:8" s="95" customFormat="1" ht="15" customHeight="1">
      <c r="B51" s="134">
        <v>2</v>
      </c>
      <c r="C51" s="426" t="s">
        <v>128</v>
      </c>
      <c r="D51" s="490">
        <v>2422868980.6500001</v>
      </c>
      <c r="E51" s="490">
        <v>0</v>
      </c>
      <c r="F51" s="491">
        <v>0</v>
      </c>
      <c r="G51" s="490">
        <v>0</v>
      </c>
      <c r="H51" s="492">
        <v>2422868980.6500001</v>
      </c>
    </row>
    <row r="52" spans="2:8" s="95" customFormat="1" ht="15" customHeight="1">
      <c r="B52" s="134">
        <v>3</v>
      </c>
      <c r="C52" s="426" t="s">
        <v>129</v>
      </c>
      <c r="D52" s="484"/>
      <c r="E52" s="491">
        <v>0</v>
      </c>
      <c r="F52" s="491">
        <v>0</v>
      </c>
      <c r="G52" s="490">
        <v>0</v>
      </c>
      <c r="H52" s="492">
        <v>0</v>
      </c>
    </row>
    <row r="53" spans="2:8" s="95" customFormat="1" ht="15" customHeight="1">
      <c r="B53" s="59">
        <v>4</v>
      </c>
      <c r="C53" s="279" t="s">
        <v>130</v>
      </c>
      <c r="D53" s="484"/>
      <c r="E53" s="485">
        <v>37466246968.39006</v>
      </c>
      <c r="F53" s="485">
        <v>147766427.25999999</v>
      </c>
      <c r="G53" s="485">
        <v>893044700.96998787</v>
      </c>
      <c r="H53" s="486">
        <v>35986214862.409042</v>
      </c>
    </row>
    <row r="54" spans="2:8" s="95" customFormat="1" ht="15" customHeight="1">
      <c r="B54" s="59">
        <v>5</v>
      </c>
      <c r="C54" s="427" t="s">
        <v>108</v>
      </c>
      <c r="D54" s="484"/>
      <c r="E54" s="493">
        <v>24749073454.33007</v>
      </c>
      <c r="F54" s="493">
        <v>62088652.75</v>
      </c>
      <c r="G54" s="493">
        <v>321899277.49998856</v>
      </c>
      <c r="H54" s="494">
        <v>23892503279.226055</v>
      </c>
    </row>
    <row r="55" spans="2:8" s="95" customFormat="1" ht="15" customHeight="1">
      <c r="B55" s="59">
        <v>6</v>
      </c>
      <c r="C55" s="427" t="s">
        <v>109</v>
      </c>
      <c r="D55" s="484"/>
      <c r="E55" s="493">
        <v>12717173514.05999</v>
      </c>
      <c r="F55" s="493">
        <v>85677774.50999999</v>
      </c>
      <c r="G55" s="493">
        <v>571145423.46999931</v>
      </c>
      <c r="H55" s="494">
        <v>12093711583.182991</v>
      </c>
    </row>
    <row r="56" spans="2:8" s="95" customFormat="1" ht="15" customHeight="1">
      <c r="B56" s="59">
        <v>7</v>
      </c>
      <c r="C56" s="279" t="s">
        <v>131</v>
      </c>
      <c r="D56" s="484"/>
      <c r="E56" s="485">
        <v>835692636.42551255</v>
      </c>
      <c r="F56" s="485">
        <v>210142131.09052202</v>
      </c>
      <c r="G56" s="485">
        <v>4372557470.5639658</v>
      </c>
      <c r="H56" s="486">
        <v>4618781577.8992271</v>
      </c>
    </row>
    <row r="57" spans="2:8" s="95" customFormat="1" ht="15" customHeight="1">
      <c r="B57" s="59">
        <v>8</v>
      </c>
      <c r="C57" s="427" t="s">
        <v>132</v>
      </c>
      <c r="D57" s="484"/>
      <c r="E57" s="493">
        <v>0</v>
      </c>
      <c r="F57" s="493">
        <v>0</v>
      </c>
      <c r="G57" s="493">
        <v>0</v>
      </c>
      <c r="H57" s="494">
        <v>0</v>
      </c>
    </row>
    <row r="58" spans="2:8" s="95" customFormat="1" ht="15" customHeight="1">
      <c r="B58" s="59">
        <v>9</v>
      </c>
      <c r="C58" s="427" t="s">
        <v>133</v>
      </c>
      <c r="D58" s="484"/>
      <c r="E58" s="493">
        <v>835692636.42551255</v>
      </c>
      <c r="F58" s="493">
        <v>210142131.09052202</v>
      </c>
      <c r="G58" s="493">
        <v>4372557470.5639658</v>
      </c>
      <c r="H58" s="494">
        <v>4618781577.8992271</v>
      </c>
    </row>
    <row r="59" spans="2:8" s="95" customFormat="1" ht="15" customHeight="1">
      <c r="B59" s="59">
        <v>10</v>
      </c>
      <c r="C59" s="279" t="s">
        <v>134</v>
      </c>
      <c r="D59" s="484"/>
      <c r="E59" s="485">
        <v>0</v>
      </c>
      <c r="F59" s="485">
        <v>0</v>
      </c>
      <c r="G59" s="485">
        <v>0</v>
      </c>
      <c r="H59" s="486">
        <v>0</v>
      </c>
    </row>
    <row r="60" spans="2:8" s="95" customFormat="1" ht="15" customHeight="1">
      <c r="B60" s="59">
        <v>11</v>
      </c>
      <c r="C60" s="279" t="s">
        <v>135</v>
      </c>
      <c r="D60" s="485">
        <v>0</v>
      </c>
      <c r="E60" s="485">
        <v>511434846.33656621</v>
      </c>
      <c r="F60" s="485">
        <v>7158100.3874735851</v>
      </c>
      <c r="G60" s="485">
        <v>609601121.31596017</v>
      </c>
      <c r="H60" s="486">
        <v>613180171.50969696</v>
      </c>
    </row>
    <row r="61" spans="2:8" s="95" customFormat="1" ht="15" customHeight="1">
      <c r="B61" s="134">
        <v>12</v>
      </c>
      <c r="C61" s="426" t="s">
        <v>136</v>
      </c>
      <c r="D61" s="490">
        <v>0</v>
      </c>
      <c r="E61" s="484"/>
      <c r="F61" s="484"/>
      <c r="G61" s="484"/>
      <c r="H61" s="487"/>
    </row>
    <row r="62" spans="2:8" s="95" customFormat="1" ht="30" customHeight="1">
      <c r="B62" s="134">
        <v>13</v>
      </c>
      <c r="C62" s="426" t="s">
        <v>137</v>
      </c>
      <c r="D62" s="484"/>
      <c r="E62" s="490">
        <v>511434846.33656621</v>
      </c>
      <c r="F62" s="490">
        <v>7158100.3874735851</v>
      </c>
      <c r="G62" s="490">
        <v>609601121.31596017</v>
      </c>
      <c r="H62" s="492">
        <v>613180171.50969696</v>
      </c>
    </row>
    <row r="63" spans="2:8" s="95" customFormat="1" ht="15" customHeight="1">
      <c r="B63" s="1227">
        <v>14</v>
      </c>
      <c r="C63" s="1228" t="s">
        <v>138</v>
      </c>
      <c r="D63" s="1229"/>
      <c r="E63" s="1229"/>
      <c r="F63" s="1229"/>
      <c r="G63" s="1229"/>
      <c r="H63" s="1230">
        <v>43641045592.467972</v>
      </c>
    </row>
    <row r="64" spans="2:8" s="95" customFormat="1" ht="15" customHeight="1">
      <c r="B64" s="1385" t="s">
        <v>899</v>
      </c>
      <c r="C64" s="1386"/>
      <c r="D64" s="1386"/>
      <c r="E64" s="1386"/>
      <c r="F64" s="1386"/>
      <c r="G64" s="1386"/>
      <c r="H64" s="1387"/>
    </row>
    <row r="65" spans="2:8" s="95" customFormat="1" ht="15" customHeight="1">
      <c r="B65" s="58">
        <v>15</v>
      </c>
      <c r="C65" s="150" t="s">
        <v>139</v>
      </c>
      <c r="D65" s="495"/>
      <c r="E65" s="495"/>
      <c r="F65" s="495"/>
      <c r="G65" s="495"/>
      <c r="H65" s="1255">
        <v>1005557747.7163998</v>
      </c>
    </row>
    <row r="66" spans="2:8" s="95" customFormat="1" ht="15" customHeight="1">
      <c r="B66" s="134" t="s">
        <v>140</v>
      </c>
      <c r="C66" s="279" t="s">
        <v>141</v>
      </c>
      <c r="D66" s="496"/>
      <c r="E66" s="953">
        <v>16852280.687146775</v>
      </c>
      <c r="F66" s="953">
        <v>16962636.469279353</v>
      </c>
      <c r="G66" s="953">
        <v>583315285.018574</v>
      </c>
      <c r="H66" s="954">
        <v>524560671.84875011</v>
      </c>
    </row>
    <row r="67" spans="2:8" s="95" customFormat="1" ht="15" customHeight="1">
      <c r="B67" s="134">
        <v>16</v>
      </c>
      <c r="C67" s="279" t="s">
        <v>142</v>
      </c>
      <c r="D67" s="496"/>
      <c r="E67" s="957">
        <v>0</v>
      </c>
      <c r="F67" s="957">
        <v>0</v>
      </c>
      <c r="G67" s="957">
        <v>0</v>
      </c>
      <c r="H67" s="958">
        <v>0</v>
      </c>
    </row>
    <row r="68" spans="2:8" s="95" customFormat="1" ht="15" customHeight="1">
      <c r="B68" s="134">
        <v>17</v>
      </c>
      <c r="C68" s="279" t="s">
        <v>143</v>
      </c>
      <c r="D68" s="496"/>
      <c r="E68" s="953">
        <v>1269408486.403194</v>
      </c>
      <c r="F68" s="953">
        <v>912094847.31691074</v>
      </c>
      <c r="G68" s="953">
        <v>35825772142.523201</v>
      </c>
      <c r="H68" s="954">
        <v>27499493834.497646</v>
      </c>
    </row>
    <row r="69" spans="2:8" s="95" customFormat="1" ht="30" customHeight="1">
      <c r="B69" s="134">
        <v>18</v>
      </c>
      <c r="C69" s="426" t="s">
        <v>1598</v>
      </c>
      <c r="D69" s="496"/>
      <c r="E69" s="957">
        <v>0</v>
      </c>
      <c r="F69" s="957">
        <v>0</v>
      </c>
      <c r="G69" s="957">
        <v>0</v>
      </c>
      <c r="H69" s="958">
        <v>0</v>
      </c>
    </row>
    <row r="70" spans="2:8" s="95" customFormat="1" ht="45" customHeight="1">
      <c r="B70" s="134">
        <v>19</v>
      </c>
      <c r="C70" s="426" t="s">
        <v>144</v>
      </c>
      <c r="D70" s="496"/>
      <c r="E70" s="957">
        <v>0</v>
      </c>
      <c r="F70" s="957">
        <v>0</v>
      </c>
      <c r="G70" s="957">
        <v>0</v>
      </c>
      <c r="H70" s="958">
        <v>0</v>
      </c>
    </row>
    <row r="71" spans="2:8" s="95" customFormat="1" ht="45" customHeight="1">
      <c r="B71" s="134">
        <v>20</v>
      </c>
      <c r="C71" s="426" t="s">
        <v>145</v>
      </c>
      <c r="D71" s="496"/>
      <c r="E71" s="955">
        <v>85264981.57216233</v>
      </c>
      <c r="F71" s="955">
        <v>104919402.39610022</v>
      </c>
      <c r="G71" s="955">
        <v>1227230599.0821629</v>
      </c>
      <c r="H71" s="956">
        <v>25125228090.315849</v>
      </c>
    </row>
    <row r="72" spans="2:8" s="95" customFormat="1" ht="30" customHeight="1">
      <c r="B72" s="134">
        <v>21</v>
      </c>
      <c r="C72" s="428" t="s">
        <v>146</v>
      </c>
      <c r="D72" s="496"/>
      <c r="E72" s="955">
        <v>8713067.8561269641</v>
      </c>
      <c r="F72" s="955">
        <v>13911966.231629133</v>
      </c>
      <c r="G72" s="955">
        <v>197200385.06336594</v>
      </c>
      <c r="H72" s="956">
        <v>17225143058.303047</v>
      </c>
    </row>
    <row r="73" spans="2:8" s="95" customFormat="1" ht="15" customHeight="1">
      <c r="B73" s="134">
        <v>22</v>
      </c>
      <c r="C73" s="426" t="s">
        <v>147</v>
      </c>
      <c r="D73" s="496"/>
      <c r="E73" s="955">
        <v>630409928.84103179</v>
      </c>
      <c r="F73" s="955">
        <v>651755957.93081057</v>
      </c>
      <c r="G73" s="955">
        <v>32287176651.171043</v>
      </c>
      <c r="H73" s="501">
        <v>0</v>
      </c>
    </row>
    <row r="74" spans="2:8" s="95" customFormat="1" ht="30" customHeight="1">
      <c r="B74" s="134">
        <v>23</v>
      </c>
      <c r="C74" s="428" t="s">
        <v>146</v>
      </c>
      <c r="D74" s="496"/>
      <c r="E74" s="955">
        <v>475390629.659033</v>
      </c>
      <c r="F74" s="955">
        <v>491597854.571989</v>
      </c>
      <c r="G74" s="955">
        <v>24422475789.012463</v>
      </c>
      <c r="H74" s="501">
        <v>0</v>
      </c>
    </row>
    <row r="75" spans="2:8" s="95" customFormat="1" ht="45" customHeight="1">
      <c r="B75" s="134">
        <v>24</v>
      </c>
      <c r="C75" s="426" t="s">
        <v>148</v>
      </c>
      <c r="D75" s="496"/>
      <c r="E75" s="955">
        <v>553733575.98999989</v>
      </c>
      <c r="F75" s="955">
        <v>155419486.98999998</v>
      </c>
      <c r="G75" s="955">
        <v>2311364892.27</v>
      </c>
      <c r="H75" s="956">
        <v>2374265744.1817923</v>
      </c>
    </row>
    <row r="76" spans="2:8" s="95" customFormat="1" ht="15" customHeight="1">
      <c r="B76" s="134">
        <v>25</v>
      </c>
      <c r="C76" s="279" t="s">
        <v>149</v>
      </c>
      <c r="D76" s="496"/>
      <c r="E76" s="505">
        <v>0</v>
      </c>
      <c r="F76" s="505">
        <v>0</v>
      </c>
      <c r="G76" s="505">
        <v>0</v>
      </c>
      <c r="H76" s="497">
        <v>0</v>
      </c>
    </row>
    <row r="77" spans="2:8" s="95" customFormat="1" ht="15" customHeight="1">
      <c r="B77" s="134">
        <v>26</v>
      </c>
      <c r="C77" s="279" t="s">
        <v>150</v>
      </c>
      <c r="D77" s="507">
        <v>32750834.809833575</v>
      </c>
      <c r="E77" s="507">
        <v>384506060.73158824</v>
      </c>
      <c r="F77" s="507">
        <v>3610170.4462981485</v>
      </c>
      <c r="G77" s="507">
        <v>1426643117.9577088</v>
      </c>
      <c r="H77" s="504">
        <v>857721839.79743671</v>
      </c>
    </row>
    <row r="78" spans="2:8" ht="15" customHeight="1">
      <c r="B78" s="134">
        <v>27</v>
      </c>
      <c r="C78" s="426" t="s">
        <v>151</v>
      </c>
      <c r="D78" s="496"/>
      <c r="E78" s="499"/>
      <c r="F78" s="499"/>
      <c r="G78" s="500">
        <v>0</v>
      </c>
      <c r="H78" s="501">
        <v>0</v>
      </c>
    </row>
    <row r="79" spans="2:8" ht="30" customHeight="1">
      <c r="B79" s="134">
        <v>28</v>
      </c>
      <c r="C79" s="426" t="s">
        <v>152</v>
      </c>
      <c r="D79" s="496"/>
      <c r="E79" s="1390">
        <v>270775248.66164398</v>
      </c>
      <c r="F79" s="1390"/>
      <c r="G79" s="1390"/>
      <c r="H79" s="502">
        <v>230158961.36239728</v>
      </c>
    </row>
    <row r="80" spans="2:8" ht="15" customHeight="1">
      <c r="B80" s="134">
        <v>29</v>
      </c>
      <c r="C80" s="426" t="s">
        <v>901</v>
      </c>
      <c r="D80" s="496"/>
      <c r="E80" s="1390">
        <v>32750834.809833601</v>
      </c>
      <c r="F80" s="1390"/>
      <c r="G80" s="1390"/>
      <c r="H80" s="502">
        <v>32750834.809833575</v>
      </c>
    </row>
    <row r="81" spans="2:8" ht="30" customHeight="1">
      <c r="B81" s="134">
        <v>30</v>
      </c>
      <c r="C81" s="426" t="s">
        <v>153</v>
      </c>
      <c r="D81" s="496"/>
      <c r="E81" s="1392">
        <v>565504885.90411794</v>
      </c>
      <c r="F81" s="1392"/>
      <c r="G81" s="1392"/>
      <c r="H81" s="502">
        <v>28275244.295205899</v>
      </c>
    </row>
    <row r="82" spans="2:8" ht="15" customHeight="1">
      <c r="B82" s="59">
        <v>31</v>
      </c>
      <c r="C82" s="427" t="s">
        <v>154</v>
      </c>
      <c r="D82" s="496"/>
      <c r="E82" s="503">
        <v>384506060.73158824</v>
      </c>
      <c r="F82" s="503">
        <v>3610170.4462981485</v>
      </c>
      <c r="G82" s="1222">
        <v>557612148.58211362</v>
      </c>
      <c r="H82" s="502">
        <v>566536799.32999992</v>
      </c>
    </row>
    <row r="83" spans="2:8" ht="15" customHeight="1">
      <c r="B83" s="59">
        <v>32</v>
      </c>
      <c r="C83" s="279" t="s">
        <v>155</v>
      </c>
      <c r="D83" s="496"/>
      <c r="E83" s="498">
        <v>2603220863.1000004</v>
      </c>
      <c r="F83" s="1238">
        <v>0</v>
      </c>
      <c r="G83" s="1238">
        <v>0</v>
      </c>
      <c r="H83" s="504">
        <v>130161043.15500003</v>
      </c>
    </row>
    <row r="84" spans="2:8" ht="15" customHeight="1">
      <c r="B84" s="1231">
        <v>33</v>
      </c>
      <c r="C84" s="1232" t="s">
        <v>902</v>
      </c>
      <c r="D84" s="496"/>
      <c r="E84" s="499"/>
      <c r="F84" s="499"/>
      <c r="G84" s="499"/>
      <c r="H84" s="1233">
        <v>30017495137.015236</v>
      </c>
    </row>
    <row r="85" spans="2:8" ht="15" customHeight="1" thickBot="1">
      <c r="B85" s="1235">
        <v>34</v>
      </c>
      <c r="C85" s="429" t="s">
        <v>156</v>
      </c>
      <c r="D85" s="430"/>
      <c r="E85" s="430"/>
      <c r="F85" s="430"/>
      <c r="G85" s="430"/>
      <c r="H85" s="1234">
        <v>1.4538536741079784</v>
      </c>
    </row>
  </sheetData>
  <mergeCells count="16">
    <mergeCell ref="E81:G81"/>
    <mergeCell ref="H47:H48"/>
    <mergeCell ref="B49:H49"/>
    <mergeCell ref="B64:H64"/>
    <mergeCell ref="E79:G79"/>
    <mergeCell ref="E80:G80"/>
    <mergeCell ref="E38:G38"/>
    <mergeCell ref="E39:G39"/>
    <mergeCell ref="E40:G40"/>
    <mergeCell ref="B47:C48"/>
    <mergeCell ref="D47:G47"/>
    <mergeCell ref="B6:C7"/>
    <mergeCell ref="D6:G6"/>
    <mergeCell ref="B8:H8"/>
    <mergeCell ref="H6:H7"/>
    <mergeCell ref="B23:H23"/>
  </mergeCells>
  <pageMargins left="0.7" right="0.7" top="0.75" bottom="0.75" header="0.3" footer="0.3"/>
  <pageSetup paperSize="9" scale="38"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B2:D8"/>
  <sheetViews>
    <sheetView workbookViewId="0">
      <selection activeCell="C50" sqref="C50"/>
    </sheetView>
  </sheetViews>
  <sheetFormatPr defaultColWidth="9.140625" defaultRowHeight="15"/>
  <cols>
    <col min="1" max="1" width="5.7109375" style="651" customWidth="1"/>
    <col min="2" max="2" width="9.140625" style="651"/>
    <col min="3" max="4" width="50.7109375" style="651" customWidth="1"/>
    <col min="5" max="16384" width="9.140625" style="651"/>
  </cols>
  <sheetData>
    <row r="2" spans="2:4" ht="20.25">
      <c r="B2" s="238" t="s">
        <v>1417</v>
      </c>
    </row>
    <row r="3" spans="2:4" ht="15.75" thickBot="1"/>
    <row r="4" spans="2:4" ht="20.100000000000001" customHeight="1">
      <c r="B4" s="1258" t="s">
        <v>1708</v>
      </c>
      <c r="C4" s="1264" t="s">
        <v>1600</v>
      </c>
      <c r="D4" s="1265" t="s">
        <v>1552</v>
      </c>
    </row>
    <row r="5" spans="2:4" ht="45" customHeight="1">
      <c r="B5" s="1289" t="s">
        <v>890</v>
      </c>
      <c r="C5" s="1273" t="s">
        <v>1416</v>
      </c>
      <c r="D5" s="1274" t="s">
        <v>1660</v>
      </c>
    </row>
    <row r="6" spans="2:4" ht="75" customHeight="1">
      <c r="B6" s="1289" t="s">
        <v>891</v>
      </c>
      <c r="C6" s="1273" t="s">
        <v>1415</v>
      </c>
      <c r="D6" s="1274" t="s">
        <v>1660</v>
      </c>
    </row>
    <row r="7" spans="2:4" ht="60" customHeight="1">
      <c r="B7" s="1289" t="s">
        <v>892</v>
      </c>
      <c r="C7" s="1273" t="s">
        <v>1414</v>
      </c>
      <c r="D7" s="1274" t="s">
        <v>1660</v>
      </c>
    </row>
    <row r="8" spans="2:4" ht="75" customHeight="1" thickBot="1">
      <c r="B8" s="1290" t="s">
        <v>893</v>
      </c>
      <c r="C8" s="1285" t="s">
        <v>1413</v>
      </c>
      <c r="D8" s="1286" t="s">
        <v>1660</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2:F8"/>
  <sheetViews>
    <sheetView workbookViewId="0">
      <selection activeCell="C52" sqref="C52"/>
    </sheetView>
  </sheetViews>
  <sheetFormatPr defaultColWidth="9.140625" defaultRowHeight="15"/>
  <cols>
    <col min="1" max="1" width="5.7109375" style="651" customWidth="1"/>
    <col min="2" max="2" width="9.140625" style="651"/>
    <col min="3" max="4" width="50.7109375" style="651" customWidth="1"/>
    <col min="5" max="16384" width="9.140625" style="651"/>
  </cols>
  <sheetData>
    <row r="2" spans="2:6" ht="20.25">
      <c r="B2" s="238" t="s">
        <v>1421</v>
      </c>
    </row>
    <row r="3" spans="2:6" ht="15.75" thickBot="1"/>
    <row r="4" spans="2:6" ht="20.100000000000001" customHeight="1">
      <c r="B4" s="1258" t="s">
        <v>1705</v>
      </c>
      <c r="C4" s="1264" t="s">
        <v>1600</v>
      </c>
      <c r="D4" s="1265" t="s">
        <v>1552</v>
      </c>
    </row>
    <row r="5" spans="2:6" ht="76.5">
      <c r="B5" s="1289" t="s">
        <v>890</v>
      </c>
      <c r="C5" s="1273" t="s">
        <v>1420</v>
      </c>
      <c r="D5" s="1274" t="s">
        <v>1659</v>
      </c>
      <c r="F5" s="886"/>
    </row>
    <row r="6" spans="2:6" ht="30" customHeight="1">
      <c r="B6" s="1302" t="s">
        <v>891</v>
      </c>
      <c r="C6" s="1281" t="s">
        <v>1419</v>
      </c>
      <c r="D6" s="1282" t="s">
        <v>628</v>
      </c>
      <c r="F6" s="886"/>
    </row>
    <row r="7" spans="2:6" ht="45" customHeight="1">
      <c r="B7" s="1289" t="s">
        <v>892</v>
      </c>
      <c r="C7" s="1273" t="s">
        <v>1418</v>
      </c>
      <c r="D7" s="1274" t="s">
        <v>1687</v>
      </c>
    </row>
    <row r="8" spans="2:6" ht="77.25" thickBot="1">
      <c r="B8" s="1290" t="s">
        <v>893</v>
      </c>
      <c r="C8" s="1285" t="s">
        <v>1577</v>
      </c>
      <c r="D8" s="1286" t="s">
        <v>628</v>
      </c>
      <c r="F8" s="886"/>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34"/>
  <dimension ref="B1:R54"/>
  <sheetViews>
    <sheetView showGridLines="0" zoomScaleNormal="100" workbookViewId="0">
      <selection activeCell="L40" sqref="L40"/>
    </sheetView>
  </sheetViews>
  <sheetFormatPr defaultColWidth="9.140625" defaultRowHeight="14.25"/>
  <cols>
    <col min="1" max="1" width="5.7109375" style="228" customWidth="1"/>
    <col min="2" max="2" width="10.7109375" style="232" customWidth="1"/>
    <col min="3" max="3" width="30.7109375" style="228" customWidth="1"/>
    <col min="4" max="4" width="17" style="228" customWidth="1"/>
    <col min="5" max="18" width="15.7109375" style="228" customWidth="1"/>
    <col min="19" max="16384" width="9.140625" style="228"/>
  </cols>
  <sheetData>
    <row r="1" spans="2:18" ht="15" customHeight="1">
      <c r="K1" s="1394"/>
      <c r="L1" s="1394"/>
      <c r="M1" s="1394"/>
      <c r="N1" s="1394"/>
      <c r="O1" s="1394"/>
      <c r="P1" s="1394"/>
      <c r="Q1" s="1394"/>
      <c r="R1" s="1394"/>
    </row>
    <row r="2" spans="2:18" ht="20.100000000000001" customHeight="1">
      <c r="B2" s="238" t="s">
        <v>821</v>
      </c>
      <c r="C2" s="32"/>
      <c r="D2" s="32"/>
      <c r="E2" s="32"/>
      <c r="F2" s="32"/>
      <c r="G2" s="32"/>
      <c r="H2" s="32"/>
      <c r="I2" s="32"/>
      <c r="J2" s="32"/>
      <c r="K2" s="32"/>
      <c r="L2" s="32"/>
      <c r="M2" s="32"/>
      <c r="N2" s="32"/>
      <c r="O2" s="32"/>
      <c r="P2" s="229"/>
      <c r="Q2" s="229"/>
      <c r="R2" s="229"/>
    </row>
    <row r="3" spans="2:18" s="231" customFormat="1" ht="15" customHeight="1" thickBot="1">
      <c r="B3" s="233"/>
      <c r="C3" s="230"/>
      <c r="D3" s="235"/>
      <c r="E3" s="235"/>
      <c r="F3" s="235"/>
      <c r="G3" s="235"/>
      <c r="H3" s="235"/>
      <c r="I3" s="235"/>
      <c r="J3" s="235"/>
      <c r="K3" s="235"/>
      <c r="L3" s="235"/>
      <c r="M3" s="235"/>
      <c r="N3" s="235"/>
      <c r="O3" s="235"/>
      <c r="P3" s="235"/>
      <c r="Q3" s="235"/>
      <c r="R3" s="235"/>
    </row>
    <row r="4" spans="2:18" ht="39.950000000000003" customHeight="1">
      <c r="B4" s="644"/>
      <c r="C4" s="642"/>
      <c r="D4" s="1366" t="s">
        <v>160</v>
      </c>
      <c r="E4" s="1366"/>
      <c r="F4" s="1366"/>
      <c r="G4" s="1366"/>
      <c r="H4" s="1366"/>
      <c r="I4" s="1366"/>
      <c r="J4" s="1339" t="s">
        <v>161</v>
      </c>
      <c r="K4" s="1339"/>
      <c r="L4" s="1339"/>
      <c r="M4" s="1339"/>
      <c r="N4" s="1339"/>
      <c r="O4" s="1339"/>
      <c r="P4" s="1339" t="s">
        <v>162</v>
      </c>
      <c r="Q4" s="1339" t="s">
        <v>163</v>
      </c>
      <c r="R4" s="1361"/>
    </row>
    <row r="5" spans="2:18" ht="80.099999999999994" customHeight="1">
      <c r="B5" s="645"/>
      <c r="C5" s="643"/>
      <c r="D5" s="1393" t="s">
        <v>164</v>
      </c>
      <c r="E5" s="1393"/>
      <c r="F5" s="1393"/>
      <c r="G5" s="1393" t="s">
        <v>165</v>
      </c>
      <c r="H5" s="1393"/>
      <c r="I5" s="1393"/>
      <c r="J5" s="1342" t="s">
        <v>166</v>
      </c>
      <c r="K5" s="1342"/>
      <c r="L5" s="1342"/>
      <c r="M5" s="1342" t="s">
        <v>167</v>
      </c>
      <c r="N5" s="1342"/>
      <c r="O5" s="1342"/>
      <c r="P5" s="1342"/>
      <c r="Q5" s="1342" t="s">
        <v>168</v>
      </c>
      <c r="R5" s="1362" t="s">
        <v>169</v>
      </c>
    </row>
    <row r="6" spans="2:18" ht="39.950000000000003" customHeight="1">
      <c r="B6" s="645"/>
      <c r="C6" s="643"/>
      <c r="D6" s="643"/>
      <c r="E6" s="641" t="s">
        <v>170</v>
      </c>
      <c r="F6" s="641" t="s">
        <v>171</v>
      </c>
      <c r="G6" s="643"/>
      <c r="H6" s="641" t="s">
        <v>171</v>
      </c>
      <c r="I6" s="641" t="s">
        <v>172</v>
      </c>
      <c r="J6" s="643"/>
      <c r="K6" s="641" t="s">
        <v>170</v>
      </c>
      <c r="L6" s="641" t="s">
        <v>171</v>
      </c>
      <c r="M6" s="643"/>
      <c r="N6" s="641" t="s">
        <v>171</v>
      </c>
      <c r="O6" s="641" t="s">
        <v>172</v>
      </c>
      <c r="P6" s="1342"/>
      <c r="Q6" s="1342"/>
      <c r="R6" s="1362"/>
    </row>
    <row r="7" spans="2:18" ht="30" customHeight="1">
      <c r="B7" s="247" t="s">
        <v>173</v>
      </c>
      <c r="C7" s="241" t="s">
        <v>174</v>
      </c>
      <c r="D7" s="528">
        <v>3484082966.0900002</v>
      </c>
      <c r="E7" s="528">
        <v>3484082966.0900002</v>
      </c>
      <c r="F7" s="528"/>
      <c r="G7" s="528"/>
      <c r="H7" s="540"/>
      <c r="I7" s="528"/>
      <c r="J7" s="528"/>
      <c r="K7" s="528"/>
      <c r="L7" s="528"/>
      <c r="M7" s="528"/>
      <c r="N7" s="540"/>
      <c r="O7" s="528"/>
      <c r="P7" s="540"/>
      <c r="Q7" s="528"/>
      <c r="R7" s="508"/>
    </row>
    <row r="8" spans="2:18" ht="15" customHeight="1">
      <c r="B8" s="248" t="s">
        <v>89</v>
      </c>
      <c r="C8" s="243" t="s">
        <v>175</v>
      </c>
      <c r="D8" s="529">
        <v>36858681422.847198</v>
      </c>
      <c r="E8" s="529">
        <v>33596234605.7001</v>
      </c>
      <c r="F8" s="529">
        <v>3262446817.1471</v>
      </c>
      <c r="G8" s="529">
        <v>171089854.22999999</v>
      </c>
      <c r="H8" s="541"/>
      <c r="I8" s="529">
        <v>171089854.22999999</v>
      </c>
      <c r="J8" s="529">
        <v>-9303942.4299999997</v>
      </c>
      <c r="K8" s="529">
        <v>-2736880.79</v>
      </c>
      <c r="L8" s="529">
        <v>-6567061.6399999997</v>
      </c>
      <c r="M8" s="529">
        <v>-24610131.079999998</v>
      </c>
      <c r="N8" s="541"/>
      <c r="O8" s="529">
        <v>-24610131.079999998</v>
      </c>
      <c r="P8" s="682"/>
      <c r="Q8" s="529">
        <v>31295736467.476799</v>
      </c>
      <c r="R8" s="534">
        <v>146045167.71700001</v>
      </c>
    </row>
    <row r="9" spans="2:18" ht="15" customHeight="1">
      <c r="B9" s="249" t="s">
        <v>176</v>
      </c>
      <c r="C9" s="245" t="s">
        <v>812</v>
      </c>
      <c r="D9" s="535"/>
      <c r="E9" s="535"/>
      <c r="F9" s="535"/>
      <c r="G9" s="535"/>
      <c r="H9" s="545"/>
      <c r="I9" s="535"/>
      <c r="J9" s="535"/>
      <c r="K9" s="535"/>
      <c r="L9" s="535"/>
      <c r="M9" s="535"/>
      <c r="N9" s="545"/>
      <c r="O9" s="535"/>
      <c r="P9" s="683"/>
      <c r="Q9" s="535"/>
      <c r="R9" s="536"/>
    </row>
    <row r="10" spans="2:18" ht="15" customHeight="1">
      <c r="B10" s="249" t="s">
        <v>90</v>
      </c>
      <c r="C10" s="245" t="s">
        <v>813</v>
      </c>
      <c r="D10" s="535">
        <v>256516823.46000001</v>
      </c>
      <c r="E10" s="535">
        <v>256516823.46000001</v>
      </c>
      <c r="F10" s="535"/>
      <c r="G10" s="535"/>
      <c r="H10" s="545"/>
      <c r="I10" s="535"/>
      <c r="J10" s="535">
        <v>-89881.2</v>
      </c>
      <c r="K10" s="535">
        <v>-89881.2</v>
      </c>
      <c r="L10" s="535"/>
      <c r="M10" s="535"/>
      <c r="N10" s="545"/>
      <c r="O10" s="535"/>
      <c r="P10" s="683"/>
      <c r="Q10" s="535"/>
      <c r="R10" s="536"/>
    </row>
    <row r="11" spans="2:18" ht="15" customHeight="1">
      <c r="B11" s="249" t="s">
        <v>91</v>
      </c>
      <c r="C11" s="245" t="s">
        <v>814</v>
      </c>
      <c r="D11" s="535">
        <v>276392193.19999999</v>
      </c>
      <c r="E11" s="535">
        <v>276392193.19999999</v>
      </c>
      <c r="F11" s="535"/>
      <c r="G11" s="535"/>
      <c r="H11" s="545"/>
      <c r="I11" s="535"/>
      <c r="J11" s="535"/>
      <c r="K11" s="535"/>
      <c r="L11" s="535"/>
      <c r="M11" s="535"/>
      <c r="N11" s="545"/>
      <c r="O11" s="535"/>
      <c r="P11" s="683"/>
      <c r="Q11" s="535"/>
      <c r="R11" s="536"/>
    </row>
    <row r="12" spans="2:18" ht="15" customHeight="1">
      <c r="B12" s="249" t="s">
        <v>92</v>
      </c>
      <c r="C12" s="245" t="s">
        <v>815</v>
      </c>
      <c r="D12" s="535">
        <v>548352913.90400004</v>
      </c>
      <c r="E12" s="535">
        <v>545994556.22539997</v>
      </c>
      <c r="F12" s="535">
        <v>2358357.6786000002</v>
      </c>
      <c r="G12" s="535">
        <v>1085.7</v>
      </c>
      <c r="H12" s="545"/>
      <c r="I12" s="535">
        <v>1085.7</v>
      </c>
      <c r="J12" s="535">
        <v>-248916.67</v>
      </c>
      <c r="K12" s="535">
        <v>-224971.71</v>
      </c>
      <c r="L12" s="535">
        <v>-23944.959999999999</v>
      </c>
      <c r="M12" s="535">
        <v>-1085.7</v>
      </c>
      <c r="N12" s="545"/>
      <c r="O12" s="535">
        <v>-1085.7</v>
      </c>
      <c r="P12" s="683"/>
      <c r="Q12" s="535">
        <v>73618734.363499999</v>
      </c>
      <c r="R12" s="536"/>
    </row>
    <row r="13" spans="2:18" ht="15" customHeight="1">
      <c r="B13" s="249" t="s">
        <v>93</v>
      </c>
      <c r="C13" s="245" t="s">
        <v>816</v>
      </c>
      <c r="D13" s="535">
        <v>405374313.12230003</v>
      </c>
      <c r="E13" s="535">
        <v>403122497.44999999</v>
      </c>
      <c r="F13" s="535">
        <v>2251815.6723000002</v>
      </c>
      <c r="G13" s="535">
        <v>1144507.1599999999</v>
      </c>
      <c r="H13" s="545"/>
      <c r="I13" s="535">
        <v>1144507.1599999999</v>
      </c>
      <c r="J13" s="535">
        <v>-223308.85</v>
      </c>
      <c r="K13" s="535">
        <v>-220546.15</v>
      </c>
      <c r="L13" s="535">
        <v>-2762.7</v>
      </c>
      <c r="M13" s="535">
        <v>-392530.92</v>
      </c>
      <c r="N13" s="545"/>
      <c r="O13" s="535">
        <v>-392530.92</v>
      </c>
      <c r="P13" s="683"/>
      <c r="Q13" s="535">
        <v>31423817.141600002</v>
      </c>
      <c r="R13" s="536">
        <v>751973.78</v>
      </c>
    </row>
    <row r="14" spans="2:18" ht="15" customHeight="1">
      <c r="B14" s="249" t="s">
        <v>96</v>
      </c>
      <c r="C14" s="246" t="s">
        <v>817</v>
      </c>
      <c r="D14" s="535"/>
      <c r="E14" s="535"/>
      <c r="F14" s="535"/>
      <c r="G14" s="535"/>
      <c r="H14" s="545"/>
      <c r="I14" s="535"/>
      <c r="J14" s="535"/>
      <c r="K14" s="535"/>
      <c r="L14" s="535"/>
      <c r="M14" s="535"/>
      <c r="N14" s="545"/>
      <c r="O14" s="535"/>
      <c r="P14" s="683"/>
      <c r="Q14" s="535"/>
      <c r="R14" s="536"/>
    </row>
    <row r="15" spans="2:18" ht="15" customHeight="1">
      <c r="B15" s="249" t="s">
        <v>94</v>
      </c>
      <c r="C15" s="245" t="s">
        <v>818</v>
      </c>
      <c r="D15" s="535">
        <v>35372045179.160896</v>
      </c>
      <c r="E15" s="535">
        <v>32114208535.3647</v>
      </c>
      <c r="F15" s="535">
        <v>3257836643.7961998</v>
      </c>
      <c r="G15" s="535">
        <v>169944261.37</v>
      </c>
      <c r="H15" s="545"/>
      <c r="I15" s="535">
        <v>169944261.37</v>
      </c>
      <c r="J15" s="535">
        <v>-8741835.7100000009</v>
      </c>
      <c r="K15" s="535">
        <v>-2201481.73</v>
      </c>
      <c r="L15" s="535">
        <v>-6540353.9800000004</v>
      </c>
      <c r="M15" s="535">
        <v>-24216514.460000001</v>
      </c>
      <c r="N15" s="545"/>
      <c r="O15" s="535">
        <v>-24216514.460000001</v>
      </c>
      <c r="P15" s="683"/>
      <c r="Q15" s="535">
        <v>31190693915.971699</v>
      </c>
      <c r="R15" s="536">
        <v>145293193.93700001</v>
      </c>
    </row>
    <row r="16" spans="2:18" ht="15" customHeight="1">
      <c r="B16" s="248" t="s">
        <v>95</v>
      </c>
      <c r="C16" s="243" t="s">
        <v>819</v>
      </c>
      <c r="D16" s="529">
        <v>7329293098.6999998</v>
      </c>
      <c r="E16" s="529">
        <v>7262590733.0299997</v>
      </c>
      <c r="F16" s="529">
        <v>25501972.600000001</v>
      </c>
      <c r="G16" s="529"/>
      <c r="H16" s="541"/>
      <c r="I16" s="529"/>
      <c r="J16" s="529">
        <v>-2253137.9300000002</v>
      </c>
      <c r="K16" s="529">
        <v>-2076157.34</v>
      </c>
      <c r="L16" s="529">
        <v>-176980.59</v>
      </c>
      <c r="M16" s="529"/>
      <c r="N16" s="541"/>
      <c r="O16" s="529"/>
      <c r="P16" s="682"/>
      <c r="Q16" s="529"/>
      <c r="R16" s="534"/>
    </row>
    <row r="17" spans="2:18" ht="15" customHeight="1">
      <c r="B17" s="249" t="s">
        <v>177</v>
      </c>
      <c r="C17" s="245" t="s">
        <v>812</v>
      </c>
      <c r="D17" s="535"/>
      <c r="E17" s="535"/>
      <c r="F17" s="535"/>
      <c r="G17" s="535"/>
      <c r="H17" s="545"/>
      <c r="I17" s="535"/>
      <c r="J17" s="535"/>
      <c r="K17" s="535"/>
      <c r="L17" s="535"/>
      <c r="M17" s="535"/>
      <c r="N17" s="545"/>
      <c r="O17" s="535"/>
      <c r="P17" s="683"/>
      <c r="Q17" s="535"/>
      <c r="R17" s="536"/>
    </row>
    <row r="18" spans="2:18" ht="15" customHeight="1">
      <c r="B18" s="249" t="s">
        <v>178</v>
      </c>
      <c r="C18" s="245" t="s">
        <v>813</v>
      </c>
      <c r="D18" s="535">
        <v>1702247808.6900001</v>
      </c>
      <c r="E18" s="535">
        <v>1702247808.6900001</v>
      </c>
      <c r="F18" s="535"/>
      <c r="G18" s="535"/>
      <c r="H18" s="545"/>
      <c r="I18" s="535"/>
      <c r="J18" s="535">
        <v>-419163.11</v>
      </c>
      <c r="K18" s="535">
        <v>-419163.11</v>
      </c>
      <c r="L18" s="535"/>
      <c r="M18" s="535"/>
      <c r="N18" s="545"/>
      <c r="O18" s="535"/>
      <c r="P18" s="683"/>
      <c r="Q18" s="535"/>
      <c r="R18" s="536"/>
    </row>
    <row r="19" spans="2:18" ht="15" customHeight="1">
      <c r="B19" s="249" t="s">
        <v>179</v>
      </c>
      <c r="C19" s="245" t="s">
        <v>814</v>
      </c>
      <c r="D19" s="535">
        <v>1563808799.4000001</v>
      </c>
      <c r="E19" s="535">
        <v>1537293952.1800001</v>
      </c>
      <c r="F19" s="535"/>
      <c r="G19" s="535"/>
      <c r="H19" s="545"/>
      <c r="I19" s="535"/>
      <c r="J19" s="535">
        <v>-217083.35</v>
      </c>
      <c r="K19" s="535">
        <v>-217083.35</v>
      </c>
      <c r="L19" s="535"/>
      <c r="M19" s="535"/>
      <c r="N19" s="545"/>
      <c r="O19" s="535"/>
      <c r="P19" s="683"/>
      <c r="Q19" s="535"/>
      <c r="R19" s="536"/>
    </row>
    <row r="20" spans="2:18" ht="15" customHeight="1">
      <c r="B20" s="249" t="s">
        <v>180</v>
      </c>
      <c r="C20" s="245" t="s">
        <v>815</v>
      </c>
      <c r="D20" s="535">
        <v>1583344397.98</v>
      </c>
      <c r="E20" s="535">
        <v>1568658852.1300001</v>
      </c>
      <c r="F20" s="535"/>
      <c r="G20" s="535"/>
      <c r="H20" s="545"/>
      <c r="I20" s="535"/>
      <c r="J20" s="535">
        <v>-355702.99</v>
      </c>
      <c r="K20" s="535">
        <v>-355702.99</v>
      </c>
      <c r="L20" s="535"/>
      <c r="M20" s="535"/>
      <c r="N20" s="545"/>
      <c r="O20" s="535"/>
      <c r="P20" s="683"/>
      <c r="Q20" s="535"/>
      <c r="R20" s="536"/>
    </row>
    <row r="21" spans="2:18" ht="15" customHeight="1">
      <c r="B21" s="249" t="s">
        <v>181</v>
      </c>
      <c r="C21" s="245" t="s">
        <v>816</v>
      </c>
      <c r="D21" s="535">
        <v>2479892092.6300001</v>
      </c>
      <c r="E21" s="535">
        <v>2454390120.0300002</v>
      </c>
      <c r="F21" s="535">
        <v>25501972.600000001</v>
      </c>
      <c r="G21" s="535"/>
      <c r="H21" s="545"/>
      <c r="I21" s="535"/>
      <c r="J21" s="535">
        <v>-1261188.48</v>
      </c>
      <c r="K21" s="535">
        <v>-1084207.8899999999</v>
      </c>
      <c r="L21" s="535">
        <v>-176980.59</v>
      </c>
      <c r="M21" s="535"/>
      <c r="N21" s="545"/>
      <c r="O21" s="535"/>
      <c r="P21" s="683"/>
      <c r="Q21" s="535"/>
      <c r="R21" s="536"/>
    </row>
    <row r="22" spans="2:18" ht="15" customHeight="1">
      <c r="B22" s="248" t="s">
        <v>182</v>
      </c>
      <c r="C22" s="243" t="s">
        <v>183</v>
      </c>
      <c r="D22" s="529">
        <v>4183427943.3099999</v>
      </c>
      <c r="E22" s="529">
        <v>3193903603.6700001</v>
      </c>
      <c r="F22" s="529">
        <v>33431069.920000002</v>
      </c>
      <c r="G22" s="529"/>
      <c r="H22" s="541"/>
      <c r="I22" s="529"/>
      <c r="J22" s="529">
        <v>969798.39</v>
      </c>
      <c r="K22" s="529">
        <v>923285.85</v>
      </c>
      <c r="L22" s="529">
        <v>46512.54</v>
      </c>
      <c r="M22" s="529"/>
      <c r="N22" s="541"/>
      <c r="O22" s="529"/>
      <c r="P22" s="541"/>
      <c r="Q22" s="529"/>
      <c r="R22" s="534"/>
    </row>
    <row r="23" spans="2:18" ht="15" customHeight="1">
      <c r="B23" s="249" t="s">
        <v>184</v>
      </c>
      <c r="C23" s="245" t="s">
        <v>812</v>
      </c>
      <c r="D23" s="535"/>
      <c r="E23" s="680"/>
      <c r="F23" s="680"/>
      <c r="G23" s="535"/>
      <c r="H23" s="545"/>
      <c r="I23" s="535"/>
      <c r="J23" s="535"/>
      <c r="K23" s="535"/>
      <c r="L23" s="535"/>
      <c r="M23" s="535"/>
      <c r="N23" s="545"/>
      <c r="O23" s="535"/>
      <c r="P23" s="545"/>
      <c r="Q23" s="535"/>
      <c r="R23" s="536"/>
    </row>
    <row r="24" spans="2:18" ht="15" customHeight="1">
      <c r="B24" s="249" t="s">
        <v>185</v>
      </c>
      <c r="C24" s="245" t="s">
        <v>813</v>
      </c>
      <c r="D24" s="535">
        <v>617453000</v>
      </c>
      <c r="E24" s="680">
        <v>4560000</v>
      </c>
      <c r="F24" s="680"/>
      <c r="G24" s="535"/>
      <c r="H24" s="545"/>
      <c r="I24" s="535"/>
      <c r="J24" s="535"/>
      <c r="K24" s="535"/>
      <c r="L24" s="535"/>
      <c r="M24" s="535"/>
      <c r="N24" s="545"/>
      <c r="O24" s="535"/>
      <c r="P24" s="545"/>
      <c r="Q24" s="535"/>
      <c r="R24" s="536"/>
    </row>
    <row r="25" spans="2:18" ht="15" customHeight="1">
      <c r="B25" s="249" t="s">
        <v>186</v>
      </c>
      <c r="C25" s="245" t="s">
        <v>814</v>
      </c>
      <c r="D25" s="535"/>
      <c r="E25" s="680"/>
      <c r="F25" s="680"/>
      <c r="G25" s="535"/>
      <c r="H25" s="545"/>
      <c r="I25" s="535"/>
      <c r="J25" s="535"/>
      <c r="K25" s="535"/>
      <c r="L25" s="535"/>
      <c r="M25" s="535"/>
      <c r="N25" s="545"/>
      <c r="O25" s="535"/>
      <c r="P25" s="545"/>
      <c r="Q25" s="535"/>
      <c r="R25" s="536"/>
    </row>
    <row r="26" spans="2:18" ht="15" customHeight="1">
      <c r="B26" s="249" t="s">
        <v>187</v>
      </c>
      <c r="C26" s="245" t="s">
        <v>815</v>
      </c>
      <c r="D26" s="535">
        <v>441069252.38</v>
      </c>
      <c r="E26" s="680">
        <v>102603252.38</v>
      </c>
      <c r="F26" s="680"/>
      <c r="G26" s="535"/>
      <c r="H26" s="545"/>
      <c r="I26" s="535"/>
      <c r="J26" s="535"/>
      <c r="K26" s="535"/>
      <c r="L26" s="535"/>
      <c r="M26" s="535"/>
      <c r="N26" s="545"/>
      <c r="O26" s="535"/>
      <c r="P26" s="545"/>
      <c r="Q26" s="535"/>
      <c r="R26" s="536"/>
    </row>
    <row r="27" spans="2:18" ht="15" customHeight="1">
      <c r="B27" s="249" t="s">
        <v>188</v>
      </c>
      <c r="C27" s="245" t="s">
        <v>816</v>
      </c>
      <c r="D27" s="535">
        <v>3768170.72</v>
      </c>
      <c r="E27" s="680">
        <v>3768170.72</v>
      </c>
      <c r="F27" s="680"/>
      <c r="G27" s="535"/>
      <c r="H27" s="545"/>
      <c r="I27" s="535"/>
      <c r="J27" s="535"/>
      <c r="K27" s="535"/>
      <c r="L27" s="535"/>
      <c r="M27" s="535"/>
      <c r="N27" s="545"/>
      <c r="O27" s="535"/>
      <c r="P27" s="545"/>
      <c r="Q27" s="535"/>
      <c r="R27" s="536"/>
    </row>
    <row r="28" spans="2:18" ht="15" customHeight="1">
      <c r="B28" s="250" t="s">
        <v>189</v>
      </c>
      <c r="C28" s="240" t="s">
        <v>818</v>
      </c>
      <c r="D28" s="546">
        <v>3121137520.21</v>
      </c>
      <c r="E28" s="681">
        <v>3082972180.5700002</v>
      </c>
      <c r="F28" s="681">
        <v>33431069.920000002</v>
      </c>
      <c r="G28" s="546"/>
      <c r="H28" s="547"/>
      <c r="I28" s="546"/>
      <c r="J28" s="546">
        <v>969798.39</v>
      </c>
      <c r="K28" s="546">
        <v>923285.85</v>
      </c>
      <c r="L28" s="546">
        <v>46512.54</v>
      </c>
      <c r="M28" s="546"/>
      <c r="N28" s="547"/>
      <c r="O28" s="546"/>
      <c r="P28" s="547"/>
      <c r="Q28" s="546"/>
      <c r="R28" s="548"/>
    </row>
    <row r="29" spans="2:18" ht="15" customHeight="1" thickBot="1">
      <c r="B29" s="36" t="s">
        <v>190</v>
      </c>
      <c r="C29" s="37" t="s">
        <v>25</v>
      </c>
      <c r="D29" s="517">
        <v>51855485430.947197</v>
      </c>
      <c r="E29" s="517">
        <v>47536811908.490097</v>
      </c>
      <c r="F29" s="517">
        <v>3321379859.6671</v>
      </c>
      <c r="G29" s="517">
        <v>171089854.22999999</v>
      </c>
      <c r="H29" s="517"/>
      <c r="I29" s="517">
        <v>171089854.22999999</v>
      </c>
      <c r="J29" s="517">
        <v>-10587281.970000001</v>
      </c>
      <c r="K29" s="517">
        <v>-3889752.28</v>
      </c>
      <c r="L29" s="517">
        <v>-6697529.6900000004</v>
      </c>
      <c r="M29" s="517">
        <v>-24610131.079999998</v>
      </c>
      <c r="N29" s="517"/>
      <c r="O29" s="517">
        <v>-24610131.079999998</v>
      </c>
      <c r="P29" s="517"/>
      <c r="Q29" s="517">
        <v>31295736467.476799</v>
      </c>
      <c r="R29" s="519">
        <v>146045167.71700001</v>
      </c>
    </row>
    <row r="30" spans="2:18">
      <c r="B30" s="1395"/>
      <c r="C30" s="1395"/>
      <c r="D30" s="1395"/>
      <c r="E30" s="1395"/>
      <c r="F30" s="1395"/>
      <c r="G30" s="1395"/>
      <c r="H30" s="1395"/>
      <c r="I30" s="1395"/>
      <c r="J30" s="1395"/>
      <c r="K30" s="1395"/>
      <c r="L30" s="1396"/>
      <c r="M30" s="1396"/>
      <c r="N30" s="1398"/>
      <c r="O30" s="1398"/>
      <c r="P30" s="1398"/>
      <c r="Q30" s="1398"/>
      <c r="R30" s="1398"/>
    </row>
    <row r="31" spans="2:18">
      <c r="B31" s="1394"/>
      <c r="C31" s="1394"/>
      <c r="D31" s="1394"/>
      <c r="E31" s="1394"/>
      <c r="F31" s="1394"/>
      <c r="G31" s="1394"/>
      <c r="H31" s="1394"/>
      <c r="I31" s="1394"/>
      <c r="J31" s="1394"/>
      <c r="K31" s="1394"/>
      <c r="L31" s="1397"/>
      <c r="M31" s="1397"/>
      <c r="N31" s="1399"/>
      <c r="O31" s="1399"/>
      <c r="P31" s="1399"/>
      <c r="Q31" s="1399"/>
      <c r="R31" s="1399"/>
    </row>
    <row r="32" spans="2:18">
      <c r="B32" s="715"/>
      <c r="C32" s="715"/>
      <c r="D32" s="715"/>
      <c r="E32" s="715"/>
      <c r="F32" s="715"/>
      <c r="G32" s="715"/>
      <c r="H32" s="715"/>
      <c r="I32" s="715"/>
      <c r="J32" s="715"/>
      <c r="K32" s="715"/>
      <c r="L32" s="715"/>
      <c r="M32" s="715"/>
      <c r="N32" s="716"/>
      <c r="O32" s="716"/>
      <c r="P32" s="716"/>
      <c r="Q32" s="716"/>
      <c r="R32" s="716"/>
    </row>
    <row r="33" spans="2:18">
      <c r="B33" s="718"/>
      <c r="D33" s="723"/>
      <c r="E33" s="717"/>
      <c r="F33" s="718"/>
      <c r="G33" s="718"/>
      <c r="H33" s="718"/>
      <c r="I33" s="718"/>
      <c r="J33" s="718"/>
      <c r="K33" s="718"/>
      <c r="L33" s="715"/>
      <c r="M33" s="715"/>
      <c r="N33" s="716"/>
      <c r="O33" s="716"/>
      <c r="P33" s="716"/>
      <c r="Q33" s="716"/>
      <c r="R33" s="716"/>
    </row>
    <row r="34" spans="2:18">
      <c r="B34" s="719"/>
      <c r="C34" s="714"/>
      <c r="D34" s="722"/>
      <c r="E34" s="724"/>
      <c r="F34" s="719"/>
      <c r="G34" s="719"/>
      <c r="H34" s="719"/>
      <c r="I34" s="719"/>
      <c r="J34" s="719"/>
      <c r="K34" s="719"/>
      <c r="L34" s="719"/>
      <c r="M34" s="719"/>
      <c r="N34" s="719"/>
      <c r="O34" s="719"/>
      <c r="P34" s="719"/>
      <c r="Q34" s="719"/>
      <c r="R34" s="719"/>
    </row>
    <row r="35" spans="2:18">
      <c r="B35" s="719"/>
      <c r="C35" s="719"/>
      <c r="D35" s="723"/>
      <c r="E35" s="719"/>
      <c r="F35" s="719"/>
      <c r="G35" s="719"/>
      <c r="H35" s="719"/>
      <c r="I35" s="719"/>
      <c r="J35" s="719"/>
      <c r="K35" s="719"/>
      <c r="L35" s="719"/>
      <c r="M35" s="719"/>
      <c r="N35" s="719"/>
      <c r="O35" s="719"/>
      <c r="P35" s="719"/>
      <c r="Q35" s="719"/>
      <c r="R35" s="719"/>
    </row>
    <row r="36" spans="2:18">
      <c r="B36" s="719"/>
      <c r="C36" s="719"/>
      <c r="D36" s="719"/>
      <c r="E36" s="719"/>
      <c r="F36" s="719"/>
      <c r="G36" s="719"/>
      <c r="H36" s="719"/>
      <c r="I36" s="719"/>
      <c r="J36" s="719"/>
      <c r="K36" s="719"/>
      <c r="L36" s="719"/>
      <c r="M36" s="719"/>
      <c r="N36" s="719"/>
      <c r="O36" s="719"/>
      <c r="P36" s="719"/>
      <c r="Q36" s="719"/>
      <c r="R36" s="719"/>
    </row>
    <row r="37" spans="2:18">
      <c r="B37" s="719"/>
      <c r="C37" s="719"/>
      <c r="D37" s="719"/>
      <c r="E37" s="719"/>
      <c r="F37" s="719"/>
      <c r="G37" s="719"/>
      <c r="H37" s="719"/>
      <c r="I37" s="719"/>
      <c r="J37" s="719"/>
      <c r="K37" s="719"/>
      <c r="L37" s="719"/>
      <c r="M37" s="719"/>
      <c r="N37" s="719"/>
      <c r="O37" s="719"/>
      <c r="P37" s="719"/>
      <c r="Q37" s="719"/>
      <c r="R37" s="719"/>
    </row>
    <row r="38" spans="2:18">
      <c r="B38" s="715"/>
      <c r="C38" s="715"/>
      <c r="D38" s="715"/>
      <c r="E38" s="715"/>
      <c r="F38" s="715"/>
      <c r="G38" s="715"/>
      <c r="H38" s="715"/>
      <c r="I38" s="715"/>
      <c r="J38" s="715"/>
      <c r="K38" s="715"/>
      <c r="L38" s="715"/>
      <c r="M38" s="715"/>
      <c r="N38" s="715"/>
      <c r="O38" s="715"/>
      <c r="P38" s="715"/>
      <c r="Q38" s="715"/>
      <c r="R38" s="715"/>
    </row>
    <row r="39" spans="2:18">
      <c r="B39" s="720"/>
      <c r="C39" s="720"/>
      <c r="D39" s="720"/>
      <c r="E39" s="720"/>
      <c r="F39" s="720"/>
      <c r="G39" s="720"/>
      <c r="H39" s="720"/>
      <c r="I39" s="720"/>
      <c r="J39" s="720"/>
      <c r="K39" s="720"/>
      <c r="L39" s="720"/>
      <c r="M39" s="720"/>
      <c r="N39" s="720"/>
      <c r="O39" s="720"/>
      <c r="P39" s="720"/>
      <c r="Q39" s="720"/>
      <c r="R39" s="720"/>
    </row>
    <row r="40" spans="2:18">
      <c r="B40" s="721"/>
      <c r="C40" s="721"/>
      <c r="D40" s="721"/>
      <c r="E40" s="721"/>
      <c r="F40" s="721"/>
      <c r="G40" s="721"/>
      <c r="H40" s="721"/>
      <c r="I40" s="721"/>
      <c r="J40" s="721"/>
      <c r="K40" s="721"/>
      <c r="L40" s="721"/>
      <c r="M40" s="721"/>
      <c r="N40" s="721"/>
      <c r="O40" s="721"/>
      <c r="P40" s="721"/>
      <c r="Q40" s="721"/>
      <c r="R40" s="721"/>
    </row>
    <row r="41" spans="2:18">
      <c r="B41" s="678"/>
      <c r="C41" s="678"/>
      <c r="D41" s="678"/>
      <c r="E41" s="678"/>
      <c r="F41" s="678"/>
      <c r="G41" s="678"/>
      <c r="H41" s="678"/>
      <c r="I41" s="678"/>
      <c r="J41" s="678"/>
      <c r="K41" s="678"/>
      <c r="L41" s="678"/>
      <c r="M41" s="678"/>
      <c r="N41" s="678"/>
      <c r="O41" s="678"/>
      <c r="P41" s="678"/>
      <c r="Q41" s="678"/>
      <c r="R41" s="678"/>
    </row>
    <row r="42" spans="2:18">
      <c r="B42" s="677"/>
      <c r="C42" s="677"/>
      <c r="D42" s="677"/>
      <c r="E42" s="677"/>
      <c r="F42" s="677"/>
      <c r="G42" s="677"/>
      <c r="H42" s="677"/>
      <c r="I42" s="677"/>
      <c r="J42" s="677"/>
      <c r="K42" s="677"/>
      <c r="L42" s="677"/>
      <c r="M42" s="677"/>
      <c r="N42" s="677"/>
      <c r="O42" s="677"/>
      <c r="P42" s="677"/>
      <c r="Q42" s="677"/>
      <c r="R42" s="677"/>
    </row>
    <row r="43" spans="2:18">
      <c r="B43" s="679"/>
      <c r="C43" s="679"/>
      <c r="D43" s="679"/>
      <c r="E43" s="679"/>
      <c r="F43" s="679"/>
      <c r="G43" s="679"/>
      <c r="H43" s="679"/>
      <c r="I43" s="679"/>
      <c r="J43" s="679"/>
      <c r="K43" s="679"/>
      <c r="L43" s="679"/>
      <c r="M43" s="679"/>
      <c r="N43" s="679"/>
      <c r="O43" s="679"/>
      <c r="P43" s="679"/>
      <c r="Q43" s="679"/>
      <c r="R43" s="679"/>
    </row>
    <row r="44" spans="2:18">
      <c r="B44" s="677"/>
      <c r="C44" s="677"/>
      <c r="D44" s="677"/>
      <c r="E44" s="677"/>
      <c r="F44" s="677"/>
      <c r="G44" s="677"/>
      <c r="H44" s="677"/>
      <c r="I44" s="677"/>
      <c r="J44" s="677"/>
      <c r="K44" s="677"/>
      <c r="L44" s="677"/>
      <c r="M44" s="677"/>
      <c r="N44" s="677"/>
      <c r="O44" s="677"/>
      <c r="P44" s="677"/>
      <c r="Q44" s="677"/>
      <c r="R44" s="677"/>
    </row>
    <row r="45" spans="2:18">
      <c r="B45" s="236"/>
      <c r="C45" s="676"/>
      <c r="D45" s="676"/>
      <c r="E45" s="676"/>
      <c r="F45" s="676"/>
      <c r="G45" s="676"/>
      <c r="H45" s="676"/>
      <c r="I45" s="676"/>
      <c r="J45" s="676"/>
      <c r="K45" s="676"/>
      <c r="L45" s="676"/>
      <c r="M45" s="676"/>
      <c r="N45" s="676"/>
      <c r="O45" s="676"/>
      <c r="P45" s="676"/>
      <c r="Q45" s="676"/>
      <c r="R45" s="676"/>
    </row>
    <row r="46" spans="2:18">
      <c r="B46" s="236"/>
      <c r="C46" s="676"/>
      <c r="D46" s="676"/>
      <c r="E46" s="676"/>
      <c r="F46" s="676"/>
      <c r="G46" s="676"/>
      <c r="H46" s="676"/>
      <c r="I46" s="676"/>
      <c r="J46" s="676"/>
      <c r="K46" s="676"/>
      <c r="L46" s="676"/>
      <c r="M46" s="676"/>
      <c r="N46" s="676"/>
      <c r="O46" s="676"/>
      <c r="P46" s="676"/>
      <c r="Q46" s="676"/>
      <c r="R46" s="676"/>
    </row>
    <row r="47" spans="2:18">
      <c r="B47" s="236"/>
      <c r="C47" s="676"/>
      <c r="D47" s="676"/>
      <c r="E47" s="676"/>
      <c r="F47" s="676"/>
      <c r="G47" s="676"/>
      <c r="H47" s="676"/>
      <c r="I47" s="676"/>
      <c r="J47" s="676"/>
      <c r="K47" s="676"/>
      <c r="L47" s="676"/>
      <c r="M47" s="676"/>
      <c r="N47" s="676"/>
      <c r="O47" s="676"/>
      <c r="P47" s="676"/>
      <c r="Q47" s="676"/>
      <c r="R47" s="676"/>
    </row>
    <row r="48" spans="2:18">
      <c r="B48" s="236"/>
      <c r="C48" s="676"/>
      <c r="D48" s="676"/>
      <c r="E48" s="676"/>
      <c r="F48" s="676"/>
      <c r="G48" s="676"/>
      <c r="H48" s="676"/>
      <c r="I48" s="676"/>
      <c r="J48" s="676"/>
      <c r="K48" s="676"/>
      <c r="L48" s="676"/>
      <c r="M48" s="676"/>
      <c r="N48" s="676"/>
      <c r="O48" s="676"/>
      <c r="P48" s="676"/>
      <c r="Q48" s="676"/>
      <c r="R48" s="676"/>
    </row>
    <row r="49" spans="2:18">
      <c r="B49" s="236"/>
      <c r="C49" s="676"/>
      <c r="D49" s="676"/>
      <c r="E49" s="676"/>
      <c r="F49" s="676"/>
      <c r="G49" s="676"/>
      <c r="H49" s="676"/>
      <c r="I49" s="676"/>
      <c r="J49" s="676"/>
      <c r="K49" s="676"/>
      <c r="L49" s="676"/>
      <c r="M49" s="676"/>
      <c r="N49" s="676"/>
      <c r="O49" s="676"/>
      <c r="P49" s="676"/>
      <c r="Q49" s="676"/>
      <c r="R49" s="676"/>
    </row>
    <row r="50" spans="2:18">
      <c r="B50" s="236"/>
      <c r="C50" s="235"/>
      <c r="D50" s="235"/>
      <c r="E50" s="235"/>
      <c r="F50" s="235"/>
      <c r="G50" s="235"/>
      <c r="H50" s="235"/>
      <c r="I50" s="235"/>
      <c r="J50" s="235"/>
      <c r="K50" s="235"/>
      <c r="L50" s="235"/>
      <c r="M50" s="235"/>
      <c r="N50" s="235"/>
      <c r="O50" s="235"/>
      <c r="P50" s="235"/>
      <c r="Q50" s="235"/>
      <c r="R50" s="235"/>
    </row>
    <row r="51" spans="2:18">
      <c r="B51" s="236"/>
      <c r="C51" s="235"/>
      <c r="D51" s="235"/>
      <c r="E51" s="235"/>
      <c r="F51" s="235"/>
      <c r="G51" s="235"/>
      <c r="H51" s="235"/>
      <c r="I51" s="235"/>
      <c r="J51" s="235"/>
      <c r="K51" s="235"/>
      <c r="L51" s="235"/>
      <c r="M51" s="235"/>
      <c r="N51" s="235"/>
      <c r="O51" s="235"/>
      <c r="P51" s="235"/>
      <c r="Q51" s="235"/>
      <c r="R51" s="235"/>
    </row>
    <row r="52" spans="2:18">
      <c r="B52" s="236"/>
      <c r="C52" s="235"/>
      <c r="D52" s="235"/>
      <c r="E52" s="235"/>
      <c r="F52" s="235"/>
      <c r="G52" s="235"/>
      <c r="H52" s="235"/>
      <c r="I52" s="235"/>
      <c r="J52" s="235"/>
      <c r="K52" s="235"/>
      <c r="L52" s="235"/>
      <c r="M52" s="235"/>
      <c r="N52" s="235"/>
      <c r="O52" s="235"/>
      <c r="P52" s="235"/>
      <c r="Q52" s="235"/>
      <c r="R52" s="235"/>
    </row>
    <row r="53" spans="2:18">
      <c r="B53" s="236"/>
      <c r="C53" s="235"/>
      <c r="D53" s="235"/>
      <c r="E53" s="235"/>
      <c r="F53" s="235"/>
      <c r="G53" s="235"/>
      <c r="H53" s="235"/>
      <c r="I53" s="235"/>
      <c r="J53" s="235"/>
      <c r="K53" s="235"/>
      <c r="L53" s="235"/>
      <c r="M53" s="235"/>
      <c r="N53" s="235"/>
      <c r="O53" s="235"/>
      <c r="P53" s="235"/>
      <c r="Q53" s="235"/>
      <c r="R53" s="235"/>
    </row>
    <row r="54" spans="2:18">
      <c r="B54" s="236"/>
      <c r="C54" s="235"/>
      <c r="D54" s="235"/>
      <c r="E54" s="235"/>
      <c r="F54" s="235"/>
      <c r="G54" s="235"/>
      <c r="H54" s="235"/>
      <c r="I54" s="235"/>
      <c r="J54" s="235"/>
      <c r="K54" s="235"/>
      <c r="L54" s="235"/>
      <c r="M54" s="235"/>
      <c r="N54" s="235"/>
      <c r="O54" s="235"/>
      <c r="P54" s="235"/>
      <c r="Q54" s="235"/>
      <c r="R54" s="235"/>
    </row>
  </sheetData>
  <mergeCells count="20">
    <mergeCell ref="R30:R31"/>
    <mergeCell ref="D4:I4"/>
    <mergeCell ref="J4:O4"/>
    <mergeCell ref="D5:F5"/>
    <mergeCell ref="G5:I5"/>
    <mergeCell ref="J5:L5"/>
    <mergeCell ref="M5:O5"/>
    <mergeCell ref="B31:K31"/>
    <mergeCell ref="K1:R1"/>
    <mergeCell ref="B30:K30"/>
    <mergeCell ref="L30:L31"/>
    <mergeCell ref="M30:M31"/>
    <mergeCell ref="N30:N31"/>
    <mergeCell ref="R5:R6"/>
    <mergeCell ref="P4:P6"/>
    <mergeCell ref="Q4:R4"/>
    <mergeCell ref="Q5:Q6"/>
    <mergeCell ref="O30:O31"/>
    <mergeCell ref="P30:P31"/>
    <mergeCell ref="Q30:Q31"/>
  </mergeCells>
  <pageMargins left="0.7" right="0.7" top="0.75" bottom="0.75" header="0.3" footer="0.3"/>
  <pageSetup paperSize="9" orientation="portrait" verticalDpi="1200" r:id="rId1"/>
  <ignoredErrors>
    <ignoredError sqref="B7:B2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H135"/>
  <sheetViews>
    <sheetView showGridLines="0" zoomScaleNormal="100" workbookViewId="0">
      <selection activeCell="C60" sqref="C60"/>
    </sheetView>
  </sheetViews>
  <sheetFormatPr defaultColWidth="9.140625" defaultRowHeight="14.25"/>
  <cols>
    <col min="1" max="1" width="5.7109375" style="11" customWidth="1"/>
    <col min="2" max="2" width="10.7109375" style="11" customWidth="1"/>
    <col min="3" max="3" width="90.7109375" style="11" customWidth="1"/>
    <col min="4" max="8" width="22.7109375" style="11" customWidth="1"/>
    <col min="9" max="16384" width="9.140625" style="11"/>
  </cols>
  <sheetData>
    <row r="1" spans="1:8" ht="15" customHeight="1">
      <c r="A1" s="28"/>
    </row>
    <row r="2" spans="1:8" ht="20.100000000000001" customHeight="1">
      <c r="A2" s="28"/>
      <c r="B2" s="32" t="s">
        <v>577</v>
      </c>
    </row>
    <row r="3" spans="1:8" ht="15" customHeight="1">
      <c r="A3" s="28"/>
      <c r="B3" s="44"/>
    </row>
    <row r="4" spans="1:8" ht="15" customHeight="1">
      <c r="A4" s="28"/>
      <c r="B4" s="1314" t="s">
        <v>1005</v>
      </c>
      <c r="C4" s="1315"/>
      <c r="D4" s="41"/>
    </row>
    <row r="5" spans="1:8" ht="15" customHeight="1">
      <c r="A5" s="28"/>
      <c r="B5" s="1316" t="s">
        <v>1006</v>
      </c>
      <c r="C5" s="1315" t="s">
        <v>1008</v>
      </c>
      <c r="D5" s="41"/>
    </row>
    <row r="6" spans="1:8" ht="15" customHeight="1">
      <c r="A6" s="28"/>
      <c r="B6" s="1315"/>
      <c r="C6" s="1315" t="s">
        <v>1007</v>
      </c>
      <c r="D6" s="41"/>
    </row>
    <row r="7" spans="1:8" ht="15" customHeight="1" thickBot="1">
      <c r="A7" s="28"/>
      <c r="B7" s="44"/>
    </row>
    <row r="8" spans="1:8" ht="20.100000000000001" customHeight="1">
      <c r="A8" s="28"/>
      <c r="B8" s="1343"/>
      <c r="C8" s="1344"/>
      <c r="D8" s="1099">
        <v>44196</v>
      </c>
      <c r="E8" s="1099">
        <v>44286</v>
      </c>
      <c r="F8" s="1099">
        <v>44377</v>
      </c>
      <c r="G8" s="1099">
        <v>44469</v>
      </c>
      <c r="H8" s="1100">
        <v>44561</v>
      </c>
    </row>
    <row r="9" spans="1:8" s="67" customFormat="1" ht="15" customHeight="1">
      <c r="A9" s="63"/>
      <c r="B9" s="64"/>
      <c r="C9" s="65" t="s">
        <v>578</v>
      </c>
      <c r="D9" s="65"/>
      <c r="E9" s="65"/>
      <c r="F9" s="65"/>
      <c r="G9" s="65"/>
      <c r="H9" s="66"/>
    </row>
    <row r="10" spans="1:8" s="67" customFormat="1" ht="15" customHeight="1">
      <c r="A10" s="63"/>
      <c r="B10" s="33">
        <v>1</v>
      </c>
      <c r="C10" s="34" t="s">
        <v>579</v>
      </c>
      <c r="D10" s="49">
        <v>2459158879.79</v>
      </c>
      <c r="E10" s="49">
        <v>2439605816.2600002</v>
      </c>
      <c r="F10" s="49">
        <v>2433786197.1700001</v>
      </c>
      <c r="G10" s="49">
        <v>2422868980.6499996</v>
      </c>
      <c r="H10" s="50">
        <v>2497211416.21</v>
      </c>
    </row>
    <row r="11" spans="1:8" s="67" customFormat="1" ht="15" customHeight="1">
      <c r="A11" s="63"/>
      <c r="B11" s="45">
        <v>2</v>
      </c>
      <c r="C11" s="46" t="s">
        <v>580</v>
      </c>
      <c r="D11" s="51">
        <v>2459158879.79</v>
      </c>
      <c r="E11" s="51">
        <v>2439605816.2600002</v>
      </c>
      <c r="F11" s="51">
        <v>2433786197.1700001</v>
      </c>
      <c r="G11" s="51">
        <v>2422868980.6499996</v>
      </c>
      <c r="H11" s="52">
        <v>2497211416.21</v>
      </c>
    </row>
    <row r="12" spans="1:8" s="67" customFormat="1" ht="15" customHeight="1">
      <c r="A12" s="63"/>
      <c r="B12" s="47">
        <v>3</v>
      </c>
      <c r="C12" s="48" t="s">
        <v>581</v>
      </c>
      <c r="D12" s="53">
        <v>2688058402.3299999</v>
      </c>
      <c r="E12" s="53">
        <v>2673376194.3800001</v>
      </c>
      <c r="F12" s="53">
        <v>2433786197.1700001</v>
      </c>
      <c r="G12" s="53">
        <v>2422868980.6499996</v>
      </c>
      <c r="H12" s="54">
        <v>2497211416.21</v>
      </c>
    </row>
    <row r="13" spans="1:8" s="67" customFormat="1" ht="15" customHeight="1">
      <c r="A13" s="63"/>
      <c r="B13" s="64"/>
      <c r="C13" s="65" t="s">
        <v>582</v>
      </c>
      <c r="D13" s="65"/>
      <c r="E13" s="65"/>
      <c r="F13" s="65"/>
      <c r="G13" s="65"/>
      <c r="H13" s="66"/>
    </row>
    <row r="14" spans="1:8" s="67" customFormat="1" ht="15" customHeight="1">
      <c r="A14" s="63"/>
      <c r="B14" s="40">
        <v>4</v>
      </c>
      <c r="C14" s="41" t="s">
        <v>583</v>
      </c>
      <c r="D14" s="77">
        <v>10382396822.99</v>
      </c>
      <c r="E14" s="77">
        <v>10390017193.404585</v>
      </c>
      <c r="F14" s="77">
        <v>10559539070.053425</v>
      </c>
      <c r="G14" s="77">
        <v>10955877788.33</v>
      </c>
      <c r="H14" s="636">
        <v>11578513601.5285</v>
      </c>
    </row>
    <row r="15" spans="1:8" s="67" customFormat="1" ht="15" customHeight="1">
      <c r="A15" s="63"/>
      <c r="B15" s="64"/>
      <c r="C15" s="65" t="s">
        <v>627</v>
      </c>
      <c r="D15" s="65"/>
      <c r="E15" s="65"/>
      <c r="F15" s="65"/>
      <c r="G15" s="65"/>
      <c r="H15" s="66"/>
    </row>
    <row r="16" spans="1:8" s="67" customFormat="1" ht="15" customHeight="1">
      <c r="A16" s="63"/>
      <c r="B16" s="33">
        <v>5</v>
      </c>
      <c r="C16" s="34" t="s">
        <v>786</v>
      </c>
      <c r="D16" s="447">
        <v>0.23685849440320209</v>
      </c>
      <c r="E16" s="447">
        <v>0.23480286614045476</v>
      </c>
      <c r="F16" s="447">
        <v>0.23048223800526993</v>
      </c>
      <c r="G16" s="447">
        <v>0.22114786486855442</v>
      </c>
      <c r="H16" s="637">
        <v>0.2157</v>
      </c>
    </row>
    <row r="17" spans="1:8" s="67" customFormat="1" ht="15" customHeight="1">
      <c r="A17" s="63"/>
      <c r="B17" s="45">
        <v>6</v>
      </c>
      <c r="C17" s="46" t="s">
        <v>584</v>
      </c>
      <c r="D17" s="76">
        <v>0.23685849440320209</v>
      </c>
      <c r="E17" s="76">
        <v>0.23480286614045476</v>
      </c>
      <c r="F17" s="76">
        <v>0.23048223800526993</v>
      </c>
      <c r="G17" s="76">
        <v>0.22114786486855442</v>
      </c>
      <c r="H17" s="79">
        <v>0.2157</v>
      </c>
    </row>
    <row r="18" spans="1:8" s="67" customFormat="1" ht="15" customHeight="1">
      <c r="A18" s="63"/>
      <c r="B18" s="47">
        <v>7</v>
      </c>
      <c r="C18" s="48" t="s">
        <v>585</v>
      </c>
      <c r="D18" s="448">
        <v>0.25890538072844271</v>
      </c>
      <c r="E18" s="448">
        <v>0.25730238406891337</v>
      </c>
      <c r="F18" s="448">
        <v>0.23048223800526993</v>
      </c>
      <c r="G18" s="448">
        <v>0.22114786486855442</v>
      </c>
      <c r="H18" s="638">
        <v>0.2157</v>
      </c>
    </row>
    <row r="19" spans="1:8" s="67" customFormat="1" ht="15" customHeight="1">
      <c r="A19" s="63"/>
      <c r="B19" s="64"/>
      <c r="C19" s="65" t="s">
        <v>785</v>
      </c>
      <c r="D19" s="65"/>
      <c r="E19" s="65"/>
      <c r="F19" s="65"/>
      <c r="G19" s="65"/>
      <c r="H19" s="66"/>
    </row>
    <row r="20" spans="1:8" s="67" customFormat="1" ht="15" customHeight="1">
      <c r="A20" s="63"/>
      <c r="B20" s="33" t="s">
        <v>586</v>
      </c>
      <c r="C20" s="34" t="s">
        <v>1695</v>
      </c>
      <c r="D20" s="510"/>
      <c r="E20" s="510"/>
      <c r="F20" s="937">
        <v>1.7500000000000002E-2</v>
      </c>
      <c r="G20" s="937">
        <v>1.7500000000000002E-2</v>
      </c>
      <c r="H20" s="941">
        <v>1.7500000000000002E-2</v>
      </c>
    </row>
    <row r="21" spans="1:8" s="67" customFormat="1" ht="15" customHeight="1">
      <c r="A21" s="63"/>
      <c r="B21" s="59" t="s">
        <v>587</v>
      </c>
      <c r="C21" s="60" t="s">
        <v>1703</v>
      </c>
      <c r="D21" s="92"/>
      <c r="E21" s="92"/>
      <c r="F21" s="938">
        <v>9.7999999999999997E-3</v>
      </c>
      <c r="G21" s="938">
        <v>9.7999999999999997E-3</v>
      </c>
      <c r="H21" s="941">
        <v>9.7999999999999997E-3</v>
      </c>
    </row>
    <row r="22" spans="1:8" s="67" customFormat="1" ht="15" customHeight="1">
      <c r="A22" s="63"/>
      <c r="B22" s="58" t="s">
        <v>588</v>
      </c>
      <c r="C22" s="60" t="s">
        <v>1704</v>
      </c>
      <c r="D22" s="510"/>
      <c r="E22" s="510"/>
      <c r="F22" s="937">
        <v>1.3100000000000001E-2</v>
      </c>
      <c r="G22" s="937">
        <v>1.3100000000000001E-2</v>
      </c>
      <c r="H22" s="1157">
        <v>1.3100000000000001E-2</v>
      </c>
    </row>
    <row r="23" spans="1:8" s="67" customFormat="1" ht="15" customHeight="1">
      <c r="A23" s="63"/>
      <c r="B23" s="61" t="s">
        <v>589</v>
      </c>
      <c r="C23" s="62" t="s">
        <v>1697</v>
      </c>
      <c r="D23" s="511"/>
      <c r="E23" s="511"/>
      <c r="F23" s="939">
        <v>9.7500000000000003E-2</v>
      </c>
      <c r="G23" s="939">
        <v>9.7500000000000003E-2</v>
      </c>
      <c r="H23" s="638">
        <v>9.7500000000000003E-2</v>
      </c>
    </row>
    <row r="24" spans="1:8" s="67" customFormat="1" ht="15" customHeight="1">
      <c r="A24" s="63"/>
      <c r="B24" s="64"/>
      <c r="C24" s="65" t="s">
        <v>590</v>
      </c>
      <c r="D24" s="65"/>
      <c r="E24" s="65"/>
      <c r="F24" s="65"/>
      <c r="G24" s="65"/>
      <c r="H24" s="66"/>
    </row>
    <row r="25" spans="1:8" s="67" customFormat="1" ht="15" customHeight="1">
      <c r="A25" s="63"/>
      <c r="B25" s="33">
        <v>8</v>
      </c>
      <c r="C25" s="34" t="s">
        <v>591</v>
      </c>
      <c r="D25" s="608">
        <v>2.5000000000000001E-2</v>
      </c>
      <c r="E25" s="608">
        <v>2.5000000000000001E-2</v>
      </c>
      <c r="F25" s="608">
        <v>2.5000000000000001E-2</v>
      </c>
      <c r="G25" s="608">
        <v>2.5000000000000001E-2</v>
      </c>
      <c r="H25" s="609">
        <v>2.5000000000000001E-2</v>
      </c>
    </row>
    <row r="26" spans="1:8" s="67" customFormat="1" ht="15" customHeight="1">
      <c r="A26" s="63"/>
      <c r="B26" s="45" t="s">
        <v>569</v>
      </c>
      <c r="C26" s="55" t="s">
        <v>998</v>
      </c>
      <c r="D26" s="92"/>
      <c r="E26" s="92"/>
      <c r="F26" s="938">
        <v>0</v>
      </c>
      <c r="G26" s="938">
        <v>0</v>
      </c>
      <c r="H26" s="611">
        <v>0</v>
      </c>
    </row>
    <row r="27" spans="1:8" s="67" customFormat="1" ht="15" customHeight="1">
      <c r="A27" s="63"/>
      <c r="B27" s="33">
        <v>9</v>
      </c>
      <c r="C27" s="46" t="s">
        <v>592</v>
      </c>
      <c r="D27" s="608">
        <v>6.3390600000000003E-5</v>
      </c>
      <c r="E27" s="608">
        <v>1.36E-4</v>
      </c>
      <c r="F27" s="935">
        <v>1.7768899700000001E-4</v>
      </c>
      <c r="G27" s="935">
        <v>1.347818827E-4</v>
      </c>
      <c r="H27" s="609">
        <v>1E-4</v>
      </c>
    </row>
    <row r="28" spans="1:8" s="67" customFormat="1" ht="15" customHeight="1">
      <c r="A28" s="63"/>
      <c r="B28" s="33" t="s">
        <v>593</v>
      </c>
      <c r="C28" s="46" t="s">
        <v>999</v>
      </c>
      <c r="D28" s="671"/>
      <c r="E28" s="671"/>
      <c r="F28" s="935">
        <v>0</v>
      </c>
      <c r="G28" s="935">
        <v>0</v>
      </c>
      <c r="H28" s="609">
        <v>0</v>
      </c>
    </row>
    <row r="29" spans="1:8" s="67" customFormat="1" ht="15" customHeight="1">
      <c r="A29" s="63"/>
      <c r="B29" s="33">
        <v>10</v>
      </c>
      <c r="C29" s="46" t="s">
        <v>594</v>
      </c>
      <c r="D29" s="608">
        <v>0</v>
      </c>
      <c r="E29" s="608">
        <v>0</v>
      </c>
      <c r="F29" s="935">
        <v>0</v>
      </c>
      <c r="G29" s="935">
        <v>0</v>
      </c>
      <c r="H29" s="609">
        <v>0</v>
      </c>
    </row>
    <row r="30" spans="1:8" s="67" customFormat="1" ht="15" customHeight="1">
      <c r="A30" s="63"/>
      <c r="B30" s="33" t="s">
        <v>595</v>
      </c>
      <c r="C30" s="48" t="s">
        <v>1698</v>
      </c>
      <c r="D30" s="608">
        <v>7.4999999999999997E-3</v>
      </c>
      <c r="E30" s="608">
        <v>7.4999999999999997E-3</v>
      </c>
      <c r="F30" s="935">
        <v>7.5000000004355602E-3</v>
      </c>
      <c r="G30" s="935">
        <v>7.4999999999999997E-3</v>
      </c>
      <c r="H30" s="609">
        <v>7.4999999999999997E-3</v>
      </c>
    </row>
    <row r="31" spans="1:8" s="67" customFormat="1" ht="15" customHeight="1">
      <c r="A31" s="63"/>
      <c r="B31" s="45">
        <v>11</v>
      </c>
      <c r="C31" s="46" t="s">
        <v>596</v>
      </c>
      <c r="D31" s="610">
        <v>3.2563390600000006E-2</v>
      </c>
      <c r="E31" s="610">
        <v>3.2635999999999998E-2</v>
      </c>
      <c r="F31" s="936">
        <v>3.2677688997801095E-2</v>
      </c>
      <c r="G31" s="936">
        <v>3.2634781882699998E-2</v>
      </c>
      <c r="H31" s="611">
        <v>3.2599999999999997E-2</v>
      </c>
    </row>
    <row r="32" spans="1:8" s="67" customFormat="1" ht="15" customHeight="1">
      <c r="A32" s="63"/>
      <c r="B32" s="33" t="s">
        <v>597</v>
      </c>
      <c r="C32" s="46" t="s">
        <v>1000</v>
      </c>
      <c r="D32" s="671"/>
      <c r="E32" s="671"/>
      <c r="F32" s="935">
        <v>0.13019</v>
      </c>
      <c r="G32" s="935">
        <v>0.13013478188300001</v>
      </c>
      <c r="H32" s="609">
        <v>0.13009999999999999</v>
      </c>
    </row>
    <row r="33" spans="1:8" s="67" customFormat="1" ht="15" customHeight="1">
      <c r="A33" s="63"/>
      <c r="B33" s="40">
        <v>12</v>
      </c>
      <c r="C33" s="41" t="s">
        <v>1003</v>
      </c>
      <c r="D33" s="670"/>
      <c r="E33" s="670"/>
      <c r="F33" s="530">
        <v>1855123456.1300001</v>
      </c>
      <c r="G33" s="530">
        <v>1466420849.7287908</v>
      </c>
      <c r="H33" s="607">
        <v>1486407178.8</v>
      </c>
    </row>
    <row r="34" spans="1:8" s="67" customFormat="1" ht="15" customHeight="1">
      <c r="A34" s="63"/>
      <c r="B34" s="64"/>
      <c r="C34" s="65" t="s">
        <v>540</v>
      </c>
      <c r="D34" s="65"/>
      <c r="E34" s="65"/>
      <c r="F34" s="65"/>
      <c r="G34" s="65"/>
      <c r="H34" s="66"/>
    </row>
    <row r="35" spans="1:8" s="67" customFormat="1" ht="15" customHeight="1">
      <c r="A35" s="63"/>
      <c r="B35" s="33">
        <v>13</v>
      </c>
      <c r="C35" s="34" t="s">
        <v>485</v>
      </c>
      <c r="D35" s="49">
        <v>46668879413.094002</v>
      </c>
      <c r="E35" s="49">
        <v>45592733509.273506</v>
      </c>
      <c r="F35" s="49">
        <v>46469352815.870003</v>
      </c>
      <c r="G35" s="49">
        <v>48377459828.233986</v>
      </c>
      <c r="H35" s="50">
        <v>47763868083.290001</v>
      </c>
    </row>
    <row r="36" spans="1:8" s="67" customFormat="1" ht="15" customHeight="1">
      <c r="A36" s="63"/>
      <c r="B36" s="47">
        <v>14</v>
      </c>
      <c r="C36" s="48" t="s">
        <v>540</v>
      </c>
      <c r="D36" s="448">
        <v>5.2693763182580892E-2</v>
      </c>
      <c r="E36" s="448">
        <v>5.3508654307024325E-2</v>
      </c>
      <c r="F36" s="448">
        <v>5.2374007294670739E-2</v>
      </c>
      <c r="G36" s="448">
        <v>5.0082600228500002E-2</v>
      </c>
      <c r="H36" s="638">
        <v>5.2299999999999999E-2</v>
      </c>
    </row>
    <row r="37" spans="1:8" s="67" customFormat="1" ht="15" customHeight="1">
      <c r="B37" s="64"/>
      <c r="C37" s="65" t="s">
        <v>598</v>
      </c>
      <c r="D37" s="65"/>
      <c r="E37" s="65"/>
      <c r="F37" s="65"/>
      <c r="G37" s="65"/>
      <c r="H37" s="66"/>
    </row>
    <row r="38" spans="1:8" s="68" customFormat="1" ht="15" customHeight="1">
      <c r="B38" s="33" t="s">
        <v>599</v>
      </c>
      <c r="C38" s="34" t="s">
        <v>1699</v>
      </c>
      <c r="D38" s="510"/>
      <c r="E38" s="510"/>
      <c r="F38" s="1158">
        <v>0</v>
      </c>
      <c r="G38" s="1158">
        <v>0</v>
      </c>
      <c r="H38" s="635">
        <v>0</v>
      </c>
    </row>
    <row r="39" spans="1:8" s="68" customFormat="1" ht="15" customHeight="1">
      <c r="B39" s="33" t="s">
        <v>600</v>
      </c>
      <c r="C39" s="46" t="s">
        <v>1696</v>
      </c>
      <c r="D39" s="510"/>
      <c r="E39" s="510"/>
      <c r="F39" s="1158">
        <v>0</v>
      </c>
      <c r="G39" s="1158">
        <v>0</v>
      </c>
      <c r="H39" s="635">
        <v>0</v>
      </c>
    </row>
    <row r="40" spans="1:8" s="68" customFormat="1" ht="15" customHeight="1">
      <c r="B40" s="33" t="s">
        <v>601</v>
      </c>
      <c r="C40" s="46" t="s">
        <v>1700</v>
      </c>
      <c r="D40" s="510"/>
      <c r="E40" s="510"/>
      <c r="F40" s="1158">
        <v>3.1300000000000001E-2</v>
      </c>
      <c r="G40" s="1158">
        <v>3.1300000000000001E-2</v>
      </c>
      <c r="H40" s="635">
        <v>3.1300000000000001E-2</v>
      </c>
    </row>
    <row r="41" spans="1:8" s="68" customFormat="1" ht="15" customHeight="1">
      <c r="B41" s="33" t="s">
        <v>602</v>
      </c>
      <c r="C41" s="46" t="s">
        <v>1701</v>
      </c>
      <c r="D41" s="510"/>
      <c r="E41" s="510"/>
      <c r="F41" s="1158">
        <v>0</v>
      </c>
      <c r="G41" s="1158">
        <v>0</v>
      </c>
      <c r="H41" s="635">
        <v>0</v>
      </c>
    </row>
    <row r="42" spans="1:8" s="68" customFormat="1" ht="15" customHeight="1">
      <c r="B42" s="33" t="s">
        <v>603</v>
      </c>
      <c r="C42" s="46" t="s">
        <v>1702</v>
      </c>
      <c r="D42" s="510"/>
      <c r="E42" s="510"/>
      <c r="F42" s="1158">
        <v>3.1300000000000001E-2</v>
      </c>
      <c r="G42" s="1158">
        <v>3.1300000000000001E-2</v>
      </c>
      <c r="H42" s="635">
        <v>3.1300000000000001E-2</v>
      </c>
    </row>
    <row r="43" spans="1:8" s="67" customFormat="1" ht="15" customHeight="1">
      <c r="A43" s="63"/>
      <c r="B43" s="64"/>
      <c r="C43" s="65" t="s">
        <v>604</v>
      </c>
      <c r="D43" s="65"/>
      <c r="E43" s="65"/>
      <c r="F43" s="65"/>
      <c r="G43" s="65"/>
      <c r="H43" s="66"/>
    </row>
    <row r="44" spans="1:8" s="67" customFormat="1" ht="15" customHeight="1">
      <c r="A44" s="63"/>
      <c r="B44" s="58">
        <v>15</v>
      </c>
      <c r="C44" s="737" t="s">
        <v>605</v>
      </c>
      <c r="D44" s="934">
        <v>5883643926</v>
      </c>
      <c r="E44" s="934">
        <v>6116339883</v>
      </c>
      <c r="F44" s="934">
        <v>6126629569</v>
      </c>
      <c r="G44" s="934">
        <v>6037220385.1099997</v>
      </c>
      <c r="H44" s="940">
        <v>6079679989</v>
      </c>
    </row>
    <row r="45" spans="1:8" s="67" customFormat="1" ht="15" customHeight="1">
      <c r="A45" s="63"/>
      <c r="B45" s="33" t="s">
        <v>606</v>
      </c>
      <c r="C45" s="46" t="s">
        <v>1001</v>
      </c>
      <c r="D45" s="510"/>
      <c r="E45" s="510"/>
      <c r="F45" s="934">
        <v>3992986165</v>
      </c>
      <c r="G45" s="934">
        <v>4035279288</v>
      </c>
      <c r="H45" s="50">
        <v>3977960418.5</v>
      </c>
    </row>
    <row r="46" spans="1:8" s="67" customFormat="1" ht="15" customHeight="1">
      <c r="A46" s="63"/>
      <c r="B46" s="33" t="s">
        <v>607</v>
      </c>
      <c r="C46" s="46" t="s">
        <v>1002</v>
      </c>
      <c r="D46" s="510"/>
      <c r="E46" s="510"/>
      <c r="F46" s="934">
        <v>189727046</v>
      </c>
      <c r="G46" s="934">
        <v>242514248.87</v>
      </c>
      <c r="H46" s="50">
        <v>255150384.75</v>
      </c>
    </row>
    <row r="47" spans="1:8" s="67" customFormat="1" ht="15" customHeight="1">
      <c r="A47" s="63"/>
      <c r="B47" s="33">
        <v>16</v>
      </c>
      <c r="C47" s="46" t="s">
        <v>608</v>
      </c>
      <c r="D47" s="49">
        <v>3666221755</v>
      </c>
      <c r="E47" s="49">
        <v>3739670158</v>
      </c>
      <c r="F47" s="49">
        <v>3803259118</v>
      </c>
      <c r="G47" s="934">
        <v>3792765038.6700001</v>
      </c>
      <c r="H47" s="940">
        <v>3722810034</v>
      </c>
    </row>
    <row r="48" spans="1:8" s="67" customFormat="1" ht="15" customHeight="1">
      <c r="A48" s="63"/>
      <c r="B48" s="40">
        <v>17</v>
      </c>
      <c r="C48" s="41" t="s">
        <v>609</v>
      </c>
      <c r="D48" s="448">
        <v>1.604824890359094</v>
      </c>
      <c r="E48" s="448">
        <v>1.6355292377633268</v>
      </c>
      <c r="F48" s="448">
        <v>1.6108893396203301</v>
      </c>
      <c r="G48" s="1070">
        <v>1.53</v>
      </c>
      <c r="H48" s="959">
        <v>1.5875999999999999</v>
      </c>
    </row>
    <row r="49" spans="1:8" s="67" customFormat="1" ht="15" customHeight="1">
      <c r="A49" s="63"/>
      <c r="B49" s="64"/>
      <c r="C49" s="65" t="s">
        <v>0</v>
      </c>
      <c r="D49" s="65"/>
      <c r="E49" s="65"/>
      <c r="F49" s="65"/>
      <c r="G49" s="65"/>
      <c r="H49" s="66"/>
    </row>
    <row r="50" spans="1:8" s="67" customFormat="1" ht="15" customHeight="1">
      <c r="A50" s="63"/>
      <c r="B50" s="33">
        <v>18</v>
      </c>
      <c r="C50" s="34" t="s">
        <v>610</v>
      </c>
      <c r="D50" s="49">
        <v>41324128924</v>
      </c>
      <c r="E50" s="49">
        <v>42076018635</v>
      </c>
      <c r="F50" s="49">
        <v>43595355310</v>
      </c>
      <c r="G50" s="49">
        <v>43641045592.470001</v>
      </c>
      <c r="H50" s="50">
        <v>44449264715</v>
      </c>
    </row>
    <row r="51" spans="1:8" s="67" customFormat="1" ht="15" customHeight="1">
      <c r="A51" s="63"/>
      <c r="B51" s="33">
        <v>19</v>
      </c>
      <c r="C51" s="46" t="s">
        <v>611</v>
      </c>
      <c r="D51" s="49">
        <v>30594661540</v>
      </c>
      <c r="E51" s="49">
        <v>31025778986</v>
      </c>
      <c r="F51" s="49">
        <v>29665712268</v>
      </c>
      <c r="G51" s="49">
        <v>30017495137.02</v>
      </c>
      <c r="H51" s="50">
        <v>30523335443</v>
      </c>
    </row>
    <row r="52" spans="1:8" s="67" customFormat="1" ht="15" customHeight="1" thickBot="1">
      <c r="A52" s="63"/>
      <c r="B52" s="56">
        <v>20</v>
      </c>
      <c r="C52" s="57" t="s">
        <v>612</v>
      </c>
      <c r="D52" s="1069">
        <v>1.3506973714996684</v>
      </c>
      <c r="E52" s="1069">
        <v>1.3561631652822088</v>
      </c>
      <c r="F52" s="1069">
        <v>1.4695536353942769</v>
      </c>
      <c r="G52" s="1069">
        <v>1.4539</v>
      </c>
      <c r="H52" s="713">
        <v>1.4561999999999999</v>
      </c>
    </row>
    <row r="53" spans="1:8">
      <c r="A53" s="28"/>
    </row>
    <row r="54" spans="1:8">
      <c r="A54" s="28"/>
    </row>
    <row r="55" spans="1:8">
      <c r="A55" s="28"/>
      <c r="H55" s="684"/>
    </row>
    <row r="56" spans="1:8">
      <c r="A56" s="28"/>
      <c r="H56" s="684"/>
    </row>
    <row r="57" spans="1:8">
      <c r="A57" s="28"/>
    </row>
    <row r="58" spans="1:8">
      <c r="A58" s="28"/>
    </row>
    <row r="59" spans="1:8">
      <c r="A59" s="28"/>
    </row>
    <row r="60" spans="1:8">
      <c r="A60" s="28"/>
    </row>
    <row r="61" spans="1:8">
      <c r="A61" s="28"/>
    </row>
    <row r="62" spans="1:8">
      <c r="A62" s="28"/>
    </row>
    <row r="63" spans="1:8">
      <c r="A63" s="28"/>
    </row>
    <row r="64" spans="1:8">
      <c r="A64" s="28"/>
    </row>
    <row r="65" spans="1:1">
      <c r="A65" s="28"/>
    </row>
    <row r="66" spans="1:1">
      <c r="A66" s="28"/>
    </row>
    <row r="67" spans="1:1">
      <c r="A67" s="28"/>
    </row>
    <row r="68" spans="1:1">
      <c r="A68" s="28"/>
    </row>
    <row r="69" spans="1:1">
      <c r="A69" s="28"/>
    </row>
    <row r="70" spans="1:1">
      <c r="A70" s="28"/>
    </row>
    <row r="71" spans="1:1">
      <c r="A71" s="28"/>
    </row>
    <row r="72" spans="1:1">
      <c r="A72" s="28"/>
    </row>
    <row r="73" spans="1:1">
      <c r="A73" s="28"/>
    </row>
    <row r="74" spans="1:1">
      <c r="A74" s="28"/>
    </row>
    <row r="75" spans="1:1">
      <c r="A75" s="28"/>
    </row>
    <row r="76" spans="1:1">
      <c r="A76" s="28"/>
    </row>
    <row r="77" spans="1:1">
      <c r="A77" s="28"/>
    </row>
    <row r="78" spans="1:1">
      <c r="A78" s="28"/>
    </row>
    <row r="79" spans="1:1">
      <c r="A79" s="28"/>
    </row>
    <row r="80" spans="1:1">
      <c r="A80" s="28"/>
    </row>
    <row r="81" spans="1:1">
      <c r="A81" s="28"/>
    </row>
    <row r="82" spans="1:1">
      <c r="A82" s="28"/>
    </row>
    <row r="83" spans="1:1">
      <c r="A83" s="28"/>
    </row>
    <row r="84" spans="1:1">
      <c r="A84" s="28"/>
    </row>
    <row r="85" spans="1:1">
      <c r="A85" s="28"/>
    </row>
    <row r="86" spans="1:1">
      <c r="A86" s="28"/>
    </row>
    <row r="87" spans="1:1">
      <c r="A87" s="28"/>
    </row>
    <row r="88" spans="1:1">
      <c r="A88" s="28"/>
    </row>
    <row r="89" spans="1:1">
      <c r="A89" s="28"/>
    </row>
    <row r="90" spans="1:1">
      <c r="A90" s="28"/>
    </row>
    <row r="91" spans="1:1">
      <c r="A91" s="28"/>
    </row>
    <row r="92" spans="1:1">
      <c r="A92" s="28"/>
    </row>
    <row r="93" spans="1:1">
      <c r="A93" s="28"/>
    </row>
    <row r="94" spans="1:1">
      <c r="A94" s="28"/>
    </row>
    <row r="95" spans="1:1">
      <c r="A95" s="28"/>
    </row>
    <row r="96" spans="1:1">
      <c r="A96" s="28"/>
    </row>
    <row r="97" spans="1:8">
      <c r="A97" s="28"/>
    </row>
    <row r="98" spans="1:8">
      <c r="A98" s="28"/>
    </row>
    <row r="99" spans="1:8">
      <c r="A99" s="28"/>
    </row>
    <row r="100" spans="1:8">
      <c r="A100" s="28"/>
    </row>
    <row r="101" spans="1:8">
      <c r="A101" s="28"/>
    </row>
    <row r="102" spans="1:8">
      <c r="A102" s="28"/>
    </row>
    <row r="103" spans="1:8">
      <c r="A103" s="28"/>
    </row>
    <row r="104" spans="1:8">
      <c r="A104" s="28"/>
    </row>
    <row r="105" spans="1:8">
      <c r="A105" s="28"/>
    </row>
    <row r="106" spans="1:8">
      <c r="A106" s="28"/>
      <c r="B106" s="28"/>
      <c r="C106" s="28"/>
      <c r="D106" s="28"/>
      <c r="E106" s="28"/>
      <c r="F106" s="28"/>
      <c r="G106" s="28"/>
      <c r="H106" s="28"/>
    </row>
    <row r="107" spans="1:8">
      <c r="A107" s="28"/>
      <c r="B107" s="28"/>
      <c r="C107" s="28"/>
      <c r="D107" s="28"/>
      <c r="E107" s="28"/>
      <c r="F107" s="28"/>
      <c r="G107" s="28"/>
      <c r="H107" s="28"/>
    </row>
    <row r="108" spans="1:8">
      <c r="A108" s="28"/>
      <c r="B108" s="28"/>
      <c r="C108" s="28"/>
      <c r="D108" s="28"/>
      <c r="E108" s="28"/>
      <c r="F108" s="28"/>
      <c r="G108" s="28"/>
      <c r="H108" s="28"/>
    </row>
    <row r="109" spans="1:8">
      <c r="A109" s="28"/>
      <c r="B109" s="28"/>
      <c r="C109" s="28"/>
      <c r="D109" s="28"/>
      <c r="E109" s="28"/>
      <c r="F109" s="28"/>
      <c r="G109" s="28"/>
      <c r="H109" s="28"/>
    </row>
    <row r="110" spans="1:8">
      <c r="A110" s="28"/>
      <c r="B110" s="28"/>
      <c r="C110" s="28"/>
      <c r="D110" s="28"/>
      <c r="E110" s="28"/>
      <c r="F110" s="28"/>
      <c r="G110" s="28"/>
      <c r="H110" s="28"/>
    </row>
    <row r="111" spans="1:8">
      <c r="A111" s="28"/>
      <c r="B111" s="28"/>
      <c r="C111" s="28"/>
      <c r="D111" s="28"/>
      <c r="E111" s="28"/>
      <c r="F111" s="28"/>
      <c r="G111" s="28"/>
      <c r="H111" s="28"/>
    </row>
    <row r="112" spans="1:8">
      <c r="A112" s="28"/>
      <c r="B112" s="28"/>
      <c r="C112" s="28"/>
      <c r="D112" s="28"/>
      <c r="E112" s="28"/>
      <c r="F112" s="28"/>
      <c r="G112" s="28"/>
      <c r="H112" s="28"/>
    </row>
    <row r="113" spans="1:8">
      <c r="A113" s="28"/>
      <c r="B113" s="28"/>
      <c r="C113" s="28"/>
      <c r="D113" s="28"/>
      <c r="E113" s="28"/>
      <c r="F113" s="28"/>
      <c r="G113" s="28"/>
      <c r="H113" s="28"/>
    </row>
    <row r="114" spans="1:8">
      <c r="A114" s="28"/>
      <c r="B114" s="28"/>
      <c r="C114" s="28"/>
      <c r="D114" s="28"/>
      <c r="E114" s="28"/>
      <c r="F114" s="28"/>
      <c r="G114" s="28"/>
      <c r="H114" s="28"/>
    </row>
    <row r="115" spans="1:8">
      <c r="A115" s="28"/>
      <c r="B115" s="28"/>
      <c r="C115" s="28"/>
      <c r="D115" s="28"/>
      <c r="E115" s="28"/>
      <c r="F115" s="28"/>
      <c r="G115" s="28"/>
      <c r="H115" s="28"/>
    </row>
    <row r="116" spans="1:8">
      <c r="A116" s="28"/>
      <c r="B116" s="28"/>
      <c r="C116" s="28"/>
      <c r="D116" s="28"/>
      <c r="E116" s="28"/>
      <c r="F116" s="28"/>
      <c r="G116" s="28"/>
      <c r="H116" s="28"/>
    </row>
    <row r="117" spans="1:8">
      <c r="A117" s="28"/>
      <c r="B117" s="28"/>
      <c r="C117" s="28"/>
      <c r="D117" s="28"/>
      <c r="E117" s="28"/>
      <c r="F117" s="28"/>
      <c r="G117" s="28"/>
      <c r="H117" s="28"/>
    </row>
    <row r="118" spans="1:8">
      <c r="A118" s="28"/>
      <c r="B118" s="28"/>
      <c r="C118" s="28"/>
      <c r="D118" s="28"/>
      <c r="E118" s="28"/>
      <c r="F118" s="28"/>
      <c r="G118" s="28"/>
      <c r="H118" s="28"/>
    </row>
    <row r="119" spans="1:8">
      <c r="A119" s="28"/>
      <c r="B119" s="28"/>
      <c r="C119" s="28"/>
      <c r="D119" s="28"/>
      <c r="E119" s="28"/>
      <c r="F119" s="28"/>
      <c r="G119" s="28"/>
      <c r="H119" s="28"/>
    </row>
    <row r="120" spans="1:8">
      <c r="A120" s="28"/>
      <c r="B120" s="28"/>
      <c r="C120" s="28"/>
      <c r="D120" s="28"/>
      <c r="E120" s="28"/>
      <c r="F120" s="28"/>
      <c r="G120" s="28"/>
      <c r="H120" s="28"/>
    </row>
    <row r="121" spans="1:8">
      <c r="A121" s="28"/>
      <c r="B121" s="28"/>
      <c r="C121" s="28"/>
      <c r="D121" s="28"/>
      <c r="E121" s="28"/>
      <c r="F121" s="28"/>
      <c r="G121" s="28"/>
      <c r="H121" s="28"/>
    </row>
    <row r="122" spans="1:8">
      <c r="A122" s="28"/>
      <c r="B122" s="28"/>
      <c r="C122" s="28"/>
      <c r="D122" s="28"/>
      <c r="E122" s="28"/>
      <c r="F122" s="28"/>
      <c r="G122" s="28"/>
      <c r="H122" s="28"/>
    </row>
    <row r="123" spans="1:8">
      <c r="A123" s="28"/>
      <c r="B123" s="28"/>
      <c r="C123" s="28"/>
      <c r="D123" s="28"/>
      <c r="E123" s="28"/>
      <c r="F123" s="28"/>
      <c r="G123" s="28"/>
      <c r="H123" s="28"/>
    </row>
    <row r="124" spans="1:8">
      <c r="A124" s="28"/>
      <c r="B124" s="28"/>
      <c r="C124" s="28"/>
      <c r="D124" s="28"/>
      <c r="E124" s="28"/>
      <c r="F124" s="28"/>
      <c r="G124" s="28"/>
      <c r="H124" s="28"/>
    </row>
    <row r="125" spans="1:8">
      <c r="A125" s="28"/>
      <c r="B125" s="28"/>
      <c r="C125" s="28"/>
      <c r="D125" s="28"/>
      <c r="E125" s="28"/>
      <c r="F125" s="28"/>
      <c r="G125" s="28"/>
      <c r="H125" s="28"/>
    </row>
    <row r="126" spans="1:8">
      <c r="A126" s="28"/>
      <c r="B126" s="28"/>
      <c r="C126" s="28"/>
      <c r="D126" s="28"/>
      <c r="E126" s="28"/>
      <c r="F126" s="28"/>
      <c r="G126" s="28"/>
      <c r="H126" s="28"/>
    </row>
    <row r="127" spans="1:8">
      <c r="A127" s="28"/>
      <c r="B127" s="28"/>
      <c r="C127" s="28"/>
      <c r="D127" s="28"/>
      <c r="E127" s="28"/>
      <c r="F127" s="28"/>
      <c r="G127" s="28"/>
      <c r="H127" s="28"/>
    </row>
    <row r="128" spans="1:8">
      <c r="A128" s="28"/>
      <c r="B128" s="28"/>
      <c r="C128" s="28"/>
      <c r="D128" s="28"/>
      <c r="E128" s="28"/>
      <c r="F128" s="28"/>
      <c r="G128" s="28"/>
      <c r="H128" s="28"/>
    </row>
    <row r="129" spans="1:8">
      <c r="A129" s="28"/>
      <c r="B129" s="28"/>
      <c r="C129" s="28"/>
      <c r="D129" s="28"/>
      <c r="E129" s="28"/>
      <c r="F129" s="28"/>
      <c r="G129" s="28"/>
      <c r="H129" s="28"/>
    </row>
    <row r="130" spans="1:8">
      <c r="A130" s="28"/>
      <c r="B130" s="28"/>
      <c r="C130" s="28"/>
      <c r="D130" s="28"/>
      <c r="E130" s="28"/>
      <c r="F130" s="28"/>
      <c r="G130" s="28"/>
      <c r="H130" s="28"/>
    </row>
    <row r="131" spans="1:8">
      <c r="A131" s="28"/>
      <c r="B131" s="28"/>
      <c r="C131" s="28"/>
      <c r="D131" s="28"/>
      <c r="E131" s="28"/>
      <c r="F131" s="28"/>
      <c r="G131" s="28"/>
      <c r="H131" s="28"/>
    </row>
    <row r="132" spans="1:8">
      <c r="A132" s="28"/>
      <c r="B132" s="28"/>
      <c r="C132" s="28"/>
      <c r="D132" s="28"/>
      <c r="E132" s="28"/>
      <c r="F132" s="28"/>
      <c r="G132" s="28"/>
      <c r="H132" s="28"/>
    </row>
    <row r="133" spans="1:8">
      <c r="A133" s="28"/>
      <c r="B133" s="28"/>
      <c r="C133" s="28"/>
      <c r="D133" s="28"/>
      <c r="E133" s="28"/>
      <c r="F133" s="28"/>
      <c r="G133" s="28"/>
      <c r="H133" s="28"/>
    </row>
    <row r="134" spans="1:8">
      <c r="A134" s="28"/>
      <c r="B134" s="28"/>
      <c r="C134" s="28"/>
      <c r="D134" s="28"/>
      <c r="E134" s="28"/>
      <c r="F134" s="28"/>
      <c r="G134" s="28"/>
      <c r="H134" s="28"/>
    </row>
    <row r="135" spans="1:8">
      <c r="A135" s="28"/>
      <c r="B135" s="28"/>
      <c r="C135" s="28"/>
      <c r="D135" s="28"/>
      <c r="E135" s="28"/>
      <c r="F135" s="28"/>
      <c r="G135" s="28"/>
      <c r="H135" s="28"/>
    </row>
  </sheetData>
  <mergeCells count="1">
    <mergeCell ref="B8:C8"/>
  </mergeCells>
  <pageMargins left="0.7" right="0.7" top="0.75" bottom="0.75" header="0.3" footer="0.3"/>
  <pageSetup paperSize="9" orientation="landscape" verticalDpi="1200" r:id="rId1"/>
  <headerFooter>
    <oddHeader>&amp;CEN
Annex 1</oddHeader>
    <oddFooter>&amp;C&amp;P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5">
    <pageSetUpPr fitToPage="1"/>
  </sheetPr>
  <dimension ref="B1:N14"/>
  <sheetViews>
    <sheetView showGridLines="0" zoomScaleNormal="100" workbookViewId="0">
      <selection activeCell="F54" sqref="F54"/>
    </sheetView>
  </sheetViews>
  <sheetFormatPr defaultColWidth="9.140625" defaultRowHeight="14.25"/>
  <cols>
    <col min="1" max="1" width="5.7109375" style="11" customWidth="1"/>
    <col min="2" max="2" width="10.7109375" style="11" customWidth="1"/>
    <col min="3" max="3" width="30.7109375" style="11" customWidth="1"/>
    <col min="4" max="9" width="20.7109375" style="11" customWidth="1"/>
    <col min="10" max="10" width="9.140625" style="11" customWidth="1"/>
    <col min="11" max="16384" width="9.140625" style="11"/>
  </cols>
  <sheetData>
    <row r="1" spans="2:14" ht="15" customHeight="1"/>
    <row r="2" spans="2:14" ht="20.100000000000001" customHeight="1">
      <c r="B2" s="238" t="s">
        <v>820</v>
      </c>
    </row>
    <row r="3" spans="2:14" ht="15" customHeight="1" thickBot="1">
      <c r="B3" s="252"/>
    </row>
    <row r="4" spans="2:14" s="67" customFormat="1" ht="20.100000000000001" customHeight="1">
      <c r="B4" s="1260"/>
      <c r="C4" s="1257"/>
      <c r="D4" s="1366" t="s">
        <v>1479</v>
      </c>
      <c r="E4" s="1366"/>
      <c r="F4" s="1366"/>
      <c r="G4" s="1366"/>
      <c r="H4" s="1366"/>
      <c r="I4" s="1367"/>
      <c r="K4" s="1303"/>
      <c r="L4" s="1303"/>
      <c r="M4" s="1303"/>
      <c r="N4" s="1303"/>
    </row>
    <row r="5" spans="2:14" s="1307" customFormat="1" ht="20.100000000000001" customHeight="1">
      <c r="B5" s="1304"/>
      <c r="C5" s="1305"/>
      <c r="D5" s="1305" t="s">
        <v>1480</v>
      </c>
      <c r="E5" s="1305" t="s">
        <v>1481</v>
      </c>
      <c r="F5" s="1305" t="s">
        <v>1482</v>
      </c>
      <c r="G5" s="1305" t="s">
        <v>1483</v>
      </c>
      <c r="H5" s="1305" t="s">
        <v>1484</v>
      </c>
      <c r="I5" s="1306" t="s">
        <v>25</v>
      </c>
      <c r="J5" s="728"/>
      <c r="K5" s="728"/>
      <c r="L5" s="728"/>
      <c r="M5" s="728"/>
      <c r="N5" s="728"/>
    </row>
    <row r="6" spans="2:14">
      <c r="B6" s="33">
        <v>1</v>
      </c>
      <c r="C6" s="131" t="s">
        <v>175</v>
      </c>
      <c r="D6" s="1318">
        <v>0</v>
      </c>
      <c r="E6" s="943">
        <v>159521741.81735399</v>
      </c>
      <c r="F6" s="943">
        <v>1331103898.9984801</v>
      </c>
      <c r="G6" s="943">
        <v>35277033782.2827</v>
      </c>
      <c r="H6" s="1318">
        <v>0</v>
      </c>
      <c r="I6" s="963">
        <v>36767659423.098503</v>
      </c>
    </row>
    <row r="7" spans="2:14">
      <c r="B7" s="135">
        <v>2</v>
      </c>
      <c r="C7" s="104" t="s">
        <v>819</v>
      </c>
      <c r="D7" s="1320">
        <v>0</v>
      </c>
      <c r="E7" s="1001">
        <v>1382050553.9300001</v>
      </c>
      <c r="F7" s="1001">
        <v>4109221179.4299998</v>
      </c>
      <c r="G7" s="1001">
        <v>1837685511.8299999</v>
      </c>
      <c r="H7" s="1319">
        <v>0</v>
      </c>
      <c r="I7" s="1002">
        <v>7328957245.1899996</v>
      </c>
    </row>
    <row r="8" spans="2:14" ht="15" thickBot="1">
      <c r="B8" s="36">
        <v>3</v>
      </c>
      <c r="C8" s="37" t="s">
        <v>25</v>
      </c>
      <c r="D8" s="1000">
        <v>0</v>
      </c>
      <c r="E8" s="729">
        <v>1541572295.74735</v>
      </c>
      <c r="F8" s="347">
        <v>5440325078.4284801</v>
      </c>
      <c r="G8" s="729">
        <v>37114719294.112701</v>
      </c>
      <c r="H8" s="1000">
        <v>0</v>
      </c>
      <c r="I8" s="348">
        <v>44096616668.288498</v>
      </c>
    </row>
    <row r="9" spans="2:14">
      <c r="B9" s="90"/>
      <c r="C9" s="90"/>
      <c r="D9" s="90"/>
      <c r="E9" s="90"/>
      <c r="F9" s="90"/>
      <c r="G9" s="90"/>
      <c r="H9" s="90"/>
      <c r="I9" s="90"/>
    </row>
    <row r="10" spans="2:14">
      <c r="H10" s="297"/>
      <c r="I10" s="297"/>
    </row>
    <row r="11" spans="2:14">
      <c r="H11" s="297"/>
      <c r="I11" s="297"/>
    </row>
    <row r="12" spans="2:14">
      <c r="H12" s="297"/>
      <c r="I12" s="297"/>
    </row>
    <row r="13" spans="2:14">
      <c r="H13" s="297"/>
      <c r="I13" s="297"/>
    </row>
    <row r="14" spans="2:14">
      <c r="H14" s="297"/>
      <c r="I14" s="297"/>
    </row>
  </sheetData>
  <mergeCells count="1">
    <mergeCell ref="D4:I4"/>
  </mergeCells>
  <pageMargins left="0.70866141732283472" right="0.70866141732283472" top="0.74803149606299213" bottom="0.74803149606299213" header="0.31496062992125984" footer="0.31496062992125984"/>
  <pageSetup paperSize="9" scale="76" orientation="landscape" r:id="rId1"/>
  <headerFooter>
    <oddHeader>&amp;CEN
Annex XV</oddHeader>
    <oddFooter>&amp;C&amp;P</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6"/>
  <dimension ref="B1:K63"/>
  <sheetViews>
    <sheetView showGridLines="0" zoomScaleNormal="100" workbookViewId="0">
      <selection activeCell="H54" sqref="H54"/>
    </sheetView>
  </sheetViews>
  <sheetFormatPr defaultColWidth="9.140625" defaultRowHeight="14.25"/>
  <cols>
    <col min="1" max="1" width="5.7109375" style="11" customWidth="1"/>
    <col min="2" max="2" width="10.7109375" style="11" customWidth="1"/>
    <col min="3" max="3" width="35.7109375" style="11" customWidth="1"/>
    <col min="4" max="11" width="25.7109375" style="11" customWidth="1"/>
    <col min="12" max="16384" width="9.140625" style="11"/>
  </cols>
  <sheetData>
    <row r="1" spans="2:11" ht="15" customHeight="1">
      <c r="F1" s="1"/>
    </row>
    <row r="2" spans="2:11" ht="20.100000000000001" customHeight="1">
      <c r="B2" s="32" t="s">
        <v>280</v>
      </c>
      <c r="C2" s="32"/>
      <c r="D2" s="32"/>
      <c r="E2" s="32"/>
      <c r="F2" s="32"/>
      <c r="G2" s="32"/>
      <c r="H2" s="301"/>
      <c r="I2" s="301"/>
      <c r="J2" s="302"/>
      <c r="K2" s="302"/>
    </row>
    <row r="3" spans="2:11" s="253" customFormat="1" ht="15" customHeight="1" thickBot="1">
      <c r="C3" s="303"/>
      <c r="D3" s="1"/>
      <c r="E3" s="1"/>
      <c r="F3" s="1"/>
      <c r="G3" s="1"/>
      <c r="H3" s="1"/>
      <c r="I3" s="1"/>
      <c r="J3" s="1"/>
      <c r="K3" s="1"/>
    </row>
    <row r="4" spans="2:11" s="1" customFormat="1" ht="39.950000000000003" customHeight="1">
      <c r="B4" s="1400"/>
      <c r="C4" s="1366"/>
      <c r="D4" s="1366" t="s">
        <v>1709</v>
      </c>
      <c r="E4" s="1366"/>
      <c r="F4" s="1366"/>
      <c r="G4" s="1366"/>
      <c r="H4" s="1339" t="s">
        <v>161</v>
      </c>
      <c r="I4" s="1339"/>
      <c r="J4" s="1339" t="s">
        <v>281</v>
      </c>
      <c r="K4" s="1361"/>
    </row>
    <row r="5" spans="2:11" s="1" customFormat="1" ht="39.950000000000003" customHeight="1">
      <c r="B5" s="1401"/>
      <c r="C5" s="1393"/>
      <c r="D5" s="1393" t="s">
        <v>282</v>
      </c>
      <c r="E5" s="1342" t="s">
        <v>283</v>
      </c>
      <c r="F5" s="1342"/>
      <c r="G5" s="1342"/>
      <c r="H5" s="1342" t="s">
        <v>284</v>
      </c>
      <c r="I5" s="1342" t="s">
        <v>285</v>
      </c>
      <c r="J5" s="452"/>
      <c r="K5" s="1362" t="s">
        <v>286</v>
      </c>
    </row>
    <row r="6" spans="2:11" s="1" customFormat="1" ht="39.950000000000003" customHeight="1">
      <c r="B6" s="454"/>
      <c r="C6" s="453"/>
      <c r="D6" s="1393"/>
      <c r="E6" s="452"/>
      <c r="F6" s="452" t="s">
        <v>287</v>
      </c>
      <c r="G6" s="452" t="s">
        <v>288</v>
      </c>
      <c r="H6" s="1342"/>
      <c r="I6" s="1342"/>
      <c r="J6" s="452"/>
      <c r="K6" s="1362"/>
    </row>
    <row r="7" spans="2:11" s="1" customFormat="1" ht="30" customHeight="1">
      <c r="B7" s="305" t="s">
        <v>173</v>
      </c>
      <c r="C7" s="150" t="s">
        <v>174</v>
      </c>
      <c r="D7" s="528"/>
      <c r="E7" s="528"/>
      <c r="F7" s="528"/>
      <c r="G7" s="528"/>
      <c r="H7" s="528"/>
      <c r="I7" s="528"/>
      <c r="J7" s="528"/>
      <c r="K7" s="508"/>
    </row>
    <row r="8" spans="2:11" s="1" customFormat="1" ht="15" customHeight="1">
      <c r="B8" s="306" t="s">
        <v>89</v>
      </c>
      <c r="C8" s="279" t="s">
        <v>175</v>
      </c>
      <c r="D8" s="529">
        <v>137930490.69029999</v>
      </c>
      <c r="E8" s="529">
        <v>70244552.140000001</v>
      </c>
      <c r="F8" s="529">
        <v>70244552.140000001</v>
      </c>
      <c r="G8" s="529">
        <v>70244552.140000001</v>
      </c>
      <c r="H8" s="529">
        <v>-206336.58</v>
      </c>
      <c r="I8" s="529">
        <v>-5461370.0199999996</v>
      </c>
      <c r="J8" s="529">
        <v>194755724.60730001</v>
      </c>
      <c r="K8" s="534">
        <v>64671694.467</v>
      </c>
    </row>
    <row r="9" spans="2:11" s="1" customFormat="1" ht="15" customHeight="1">
      <c r="B9" s="307" t="s">
        <v>176</v>
      </c>
      <c r="C9" s="304" t="s">
        <v>289</v>
      </c>
      <c r="D9" s="535"/>
      <c r="E9" s="535"/>
      <c r="F9" s="535"/>
      <c r="G9" s="535"/>
      <c r="H9" s="535"/>
      <c r="I9" s="535"/>
      <c r="J9" s="535"/>
      <c r="K9" s="536"/>
    </row>
    <row r="10" spans="2:11" s="1" customFormat="1" ht="15" customHeight="1">
      <c r="B10" s="307" t="s">
        <v>90</v>
      </c>
      <c r="C10" s="304" t="s">
        <v>290</v>
      </c>
      <c r="D10" s="535"/>
      <c r="E10" s="535"/>
      <c r="F10" s="535"/>
      <c r="G10" s="535"/>
      <c r="H10" s="535"/>
      <c r="I10" s="535"/>
      <c r="J10" s="535"/>
      <c r="K10" s="536"/>
    </row>
    <row r="11" spans="2:11" s="1" customFormat="1" ht="15" customHeight="1">
      <c r="B11" s="307" t="s">
        <v>91</v>
      </c>
      <c r="C11" s="304" t="s">
        <v>291</v>
      </c>
      <c r="D11" s="535"/>
      <c r="E11" s="535"/>
      <c r="F11" s="535"/>
      <c r="G11" s="535"/>
      <c r="H11" s="535"/>
      <c r="I11" s="535"/>
      <c r="J11" s="535"/>
      <c r="K11" s="536"/>
    </row>
    <row r="12" spans="2:11" s="1" customFormat="1" ht="15" customHeight="1">
      <c r="B12" s="307" t="s">
        <v>92</v>
      </c>
      <c r="C12" s="304" t="s">
        <v>292</v>
      </c>
      <c r="D12" s="535"/>
      <c r="E12" s="535"/>
      <c r="F12" s="535"/>
      <c r="G12" s="535"/>
      <c r="H12" s="535"/>
      <c r="I12" s="535"/>
      <c r="J12" s="535"/>
      <c r="K12" s="536"/>
    </row>
    <row r="13" spans="2:11" s="1" customFormat="1" ht="15" customHeight="1">
      <c r="B13" s="307" t="s">
        <v>93</v>
      </c>
      <c r="C13" s="304" t="s">
        <v>293</v>
      </c>
      <c r="D13" s="535">
        <v>103811.83</v>
      </c>
      <c r="E13" s="535">
        <v>269940.46999999997</v>
      </c>
      <c r="F13" s="535">
        <v>269940.46999999997</v>
      </c>
      <c r="G13" s="535">
        <v>269940.46999999997</v>
      </c>
      <c r="H13" s="535">
        <v>-1.03</v>
      </c>
      <c r="I13" s="535"/>
      <c r="J13" s="535">
        <v>373751.27</v>
      </c>
      <c r="K13" s="536">
        <v>269940.46999999997</v>
      </c>
    </row>
    <row r="14" spans="2:11" s="1" customFormat="1" ht="15" customHeight="1">
      <c r="B14" s="307" t="s">
        <v>96</v>
      </c>
      <c r="C14" s="304" t="s">
        <v>294</v>
      </c>
      <c r="D14" s="535">
        <v>137826678.8603</v>
      </c>
      <c r="E14" s="535">
        <v>69974611.670000002</v>
      </c>
      <c r="F14" s="535">
        <v>69974611.670000002</v>
      </c>
      <c r="G14" s="535">
        <v>69974611.670000002</v>
      </c>
      <c r="H14" s="535">
        <v>-206335.55</v>
      </c>
      <c r="I14" s="535">
        <v>-5461370.0199999996</v>
      </c>
      <c r="J14" s="535">
        <v>194381973.3373</v>
      </c>
      <c r="K14" s="536">
        <v>64401753.997000001</v>
      </c>
    </row>
    <row r="15" spans="2:11" s="1" customFormat="1" ht="15" customHeight="1">
      <c r="B15" s="306" t="s">
        <v>94</v>
      </c>
      <c r="C15" s="279" t="s">
        <v>819</v>
      </c>
      <c r="D15" s="529"/>
      <c r="E15" s="529"/>
      <c r="F15" s="529"/>
      <c r="G15" s="529"/>
      <c r="H15" s="529"/>
      <c r="I15" s="529"/>
      <c r="J15" s="529"/>
      <c r="K15" s="534"/>
    </row>
    <row r="16" spans="2:11" s="1" customFormat="1" ht="15" customHeight="1">
      <c r="B16" s="308" t="s">
        <v>95</v>
      </c>
      <c r="C16" s="277" t="s">
        <v>295</v>
      </c>
      <c r="D16" s="530"/>
      <c r="E16" s="530"/>
      <c r="F16" s="530"/>
      <c r="G16" s="530"/>
      <c r="H16" s="530"/>
      <c r="I16" s="530"/>
      <c r="J16" s="530"/>
      <c r="K16" s="1012"/>
    </row>
    <row r="17" spans="2:11" s="1" customFormat="1" ht="15" customHeight="1" thickBot="1">
      <c r="B17" s="36">
        <v>100</v>
      </c>
      <c r="C17" s="37" t="s">
        <v>25</v>
      </c>
      <c r="D17" s="517">
        <v>137930490.69029999</v>
      </c>
      <c r="E17" s="517">
        <v>70244552.140000001</v>
      </c>
      <c r="F17" s="517">
        <v>70244552.140000001</v>
      </c>
      <c r="G17" s="517">
        <v>70244552.140000001</v>
      </c>
      <c r="H17" s="517">
        <v>-206336.58</v>
      </c>
      <c r="I17" s="517">
        <v>-5461370.0199999996</v>
      </c>
      <c r="J17" s="517">
        <v>194755724.60730001</v>
      </c>
      <c r="K17" s="519">
        <v>64671694.467</v>
      </c>
    </row>
    <row r="18" spans="2:11" s="1" customFormat="1" ht="12.75">
      <c r="B18" s="309"/>
      <c r="C18" s="309"/>
      <c r="D18" s="253"/>
      <c r="E18" s="253"/>
      <c r="F18" s="303"/>
      <c r="G18" s="253"/>
      <c r="H18" s="253"/>
      <c r="I18" s="253"/>
      <c r="J18" s="303"/>
      <c r="K18" s="303"/>
    </row>
    <row r="19" spans="2:11" ht="15">
      <c r="B19" s="301"/>
      <c r="C19" s="302"/>
      <c r="D19" s="301"/>
      <c r="E19" s="301"/>
      <c r="F19" s="302"/>
      <c r="G19" s="301"/>
      <c r="H19" s="301"/>
      <c r="I19" s="301"/>
      <c r="J19" s="302"/>
      <c r="K19" s="302"/>
    </row>
    <row r="20" spans="2:11" ht="15">
      <c r="B20" s="310"/>
      <c r="C20" s="310"/>
      <c r="D20" s="301"/>
      <c r="E20" s="301"/>
      <c r="F20" s="302"/>
      <c r="G20" s="301"/>
      <c r="H20" s="301"/>
      <c r="I20" s="301"/>
      <c r="J20" s="302"/>
      <c r="K20" s="302"/>
    </row>
    <row r="21" spans="2:11">
      <c r="B21" s="311"/>
      <c r="C21" s="311"/>
      <c r="D21" s="311"/>
      <c r="E21" s="311"/>
      <c r="F21" s="311"/>
      <c r="G21" s="311"/>
      <c r="H21" s="311"/>
      <c r="I21" s="311"/>
      <c r="J21" s="311"/>
      <c r="K21" s="311"/>
    </row>
    <row r="22" spans="2:11">
      <c r="B22" s="312"/>
      <c r="C22" s="312"/>
      <c r="D22" s="312"/>
      <c r="E22" s="312"/>
      <c r="F22" s="312"/>
      <c r="G22" s="312"/>
      <c r="H22" s="312"/>
      <c r="I22" s="312"/>
      <c r="J22" s="312"/>
      <c r="K22" s="312"/>
    </row>
    <row r="23" spans="2:11">
      <c r="B23" s="311"/>
      <c r="C23" s="311"/>
      <c r="D23" s="311"/>
      <c r="E23" s="311"/>
      <c r="F23" s="311"/>
      <c r="G23" s="311"/>
      <c r="H23" s="311"/>
      <c r="I23" s="311"/>
      <c r="J23" s="311"/>
      <c r="K23" s="311"/>
    </row>
    <row r="24" spans="2:11">
      <c r="B24" s="311"/>
      <c r="C24" s="311"/>
      <c r="D24" s="311"/>
      <c r="E24" s="311"/>
      <c r="F24" s="311"/>
      <c r="G24" s="311"/>
      <c r="H24" s="311"/>
      <c r="I24" s="311"/>
      <c r="J24" s="311"/>
      <c r="K24" s="311"/>
    </row>
    <row r="25" spans="2:11">
      <c r="B25" s="311"/>
      <c r="C25" s="311"/>
      <c r="D25" s="311"/>
      <c r="E25" s="311"/>
      <c r="F25" s="311"/>
      <c r="G25" s="311"/>
      <c r="H25" s="311"/>
      <c r="I25" s="311"/>
      <c r="J25" s="311"/>
      <c r="K25" s="311"/>
    </row>
    <row r="26" spans="2:11">
      <c r="B26" s="311"/>
      <c r="C26" s="311"/>
      <c r="D26" s="311"/>
      <c r="E26" s="311"/>
      <c r="F26" s="311"/>
      <c r="G26" s="311"/>
      <c r="H26" s="311"/>
      <c r="I26" s="311"/>
      <c r="J26" s="311"/>
      <c r="K26" s="311"/>
    </row>
    <row r="27" spans="2:11">
      <c r="B27" s="311"/>
      <c r="C27" s="311"/>
      <c r="D27" s="311"/>
      <c r="E27" s="311"/>
      <c r="F27" s="311"/>
      <c r="G27" s="311"/>
      <c r="H27" s="311"/>
      <c r="I27" s="311"/>
      <c r="J27" s="311"/>
      <c r="K27" s="311"/>
    </row>
    <row r="28" spans="2:11">
      <c r="B28" s="311"/>
      <c r="C28" s="311"/>
      <c r="D28" s="311"/>
      <c r="E28" s="311"/>
      <c r="F28" s="311"/>
      <c r="G28" s="311"/>
      <c r="H28" s="311"/>
      <c r="I28" s="311"/>
      <c r="J28" s="311"/>
      <c r="K28" s="311"/>
    </row>
    <row r="29" spans="2:11" ht="15">
      <c r="B29" s="301"/>
      <c r="C29" s="302"/>
      <c r="D29" s="301"/>
      <c r="E29" s="301"/>
      <c r="F29" s="302"/>
      <c r="G29" s="301"/>
      <c r="H29" s="301"/>
      <c r="I29" s="301"/>
      <c r="J29" s="302"/>
      <c r="K29" s="302"/>
    </row>
    <row r="30" spans="2:11" ht="15">
      <c r="B30" s="310"/>
      <c r="C30" s="310"/>
      <c r="D30" s="301"/>
      <c r="E30" s="301"/>
      <c r="F30" s="302"/>
      <c r="G30" s="301"/>
      <c r="H30" s="301"/>
      <c r="I30" s="301"/>
      <c r="J30" s="302"/>
      <c r="K30" s="302"/>
    </row>
    <row r="31" spans="2:11">
      <c r="B31" s="311"/>
      <c r="C31" s="311"/>
      <c r="D31" s="311"/>
      <c r="E31" s="311"/>
      <c r="F31" s="311"/>
      <c r="G31" s="311"/>
      <c r="H31" s="311"/>
      <c r="I31" s="311"/>
      <c r="J31" s="311"/>
      <c r="K31" s="311"/>
    </row>
    <row r="32" spans="2:11">
      <c r="B32" s="313"/>
      <c r="C32" s="313"/>
      <c r="D32" s="313"/>
      <c r="E32" s="313"/>
      <c r="F32" s="313"/>
      <c r="G32" s="313"/>
      <c r="H32" s="313"/>
      <c r="I32" s="313"/>
      <c r="J32" s="313"/>
      <c r="K32" s="313"/>
    </row>
    <row r="33" spans="2:11">
      <c r="B33" s="313"/>
      <c r="C33" s="313"/>
      <c r="D33" s="313"/>
      <c r="E33" s="313"/>
      <c r="F33" s="313"/>
      <c r="G33" s="313"/>
      <c r="H33" s="313"/>
      <c r="I33" s="313"/>
      <c r="J33" s="313"/>
      <c r="K33" s="313"/>
    </row>
    <row r="34" spans="2:11">
      <c r="B34" s="313"/>
      <c r="C34" s="313"/>
      <c r="D34" s="313"/>
      <c r="E34" s="313"/>
      <c r="F34" s="313"/>
      <c r="G34" s="313"/>
      <c r="H34" s="313"/>
      <c r="I34" s="313"/>
      <c r="J34" s="313"/>
      <c r="K34" s="313"/>
    </row>
    <row r="35" spans="2:11">
      <c r="B35" s="313"/>
      <c r="C35" s="313"/>
      <c r="D35" s="313"/>
      <c r="E35" s="313"/>
      <c r="F35" s="313"/>
      <c r="G35" s="313"/>
      <c r="H35" s="313"/>
      <c r="I35" s="313"/>
      <c r="J35" s="313"/>
      <c r="K35" s="313"/>
    </row>
    <row r="36" spans="2:11">
      <c r="B36" s="313"/>
      <c r="C36" s="313"/>
      <c r="D36" s="313"/>
      <c r="E36" s="313"/>
      <c r="F36" s="313"/>
      <c r="G36" s="313"/>
      <c r="H36" s="313"/>
      <c r="I36" s="313"/>
      <c r="J36" s="313"/>
      <c r="K36" s="313"/>
    </row>
    <row r="37" spans="2:11">
      <c r="B37" s="313"/>
      <c r="C37" s="313"/>
      <c r="D37" s="313"/>
      <c r="E37" s="313"/>
      <c r="F37" s="313"/>
      <c r="G37" s="313"/>
      <c r="H37" s="313"/>
      <c r="I37" s="313"/>
      <c r="J37" s="313"/>
      <c r="K37" s="313"/>
    </row>
    <row r="63" spans="2:11" ht="15">
      <c r="B63" s="302"/>
      <c r="C63" s="302"/>
      <c r="D63" s="302"/>
      <c r="E63" s="302"/>
      <c r="F63" s="302"/>
      <c r="G63" s="302"/>
      <c r="H63" s="302"/>
      <c r="I63" s="302"/>
      <c r="J63" s="302"/>
      <c r="K63" s="302"/>
    </row>
  </sheetData>
  <mergeCells count="10">
    <mergeCell ref="B4:B5"/>
    <mergeCell ref="K5:K6"/>
    <mergeCell ref="C4:C5"/>
    <mergeCell ref="D4:G4"/>
    <mergeCell ref="H4:I4"/>
    <mergeCell ref="J4:K4"/>
    <mergeCell ref="D5:D6"/>
    <mergeCell ref="E5:G5"/>
    <mergeCell ref="H5:H6"/>
    <mergeCell ref="I5:I6"/>
  </mergeCells>
  <pageMargins left="0.7" right="0.7" top="0.75" bottom="0.75" header="0.3" footer="0.3"/>
  <pageSetup paperSize="9" orientation="portrait" verticalDpi="1200" r:id="rId1"/>
  <ignoredErrors>
    <ignoredError sqref="B7:B17"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7"/>
  <dimension ref="B1:O290"/>
  <sheetViews>
    <sheetView showGridLines="0" zoomScaleNormal="100" workbookViewId="0">
      <selection activeCell="H39" sqref="H39"/>
    </sheetView>
  </sheetViews>
  <sheetFormatPr defaultColWidth="9.140625" defaultRowHeight="14.25"/>
  <cols>
    <col min="1" max="1" width="5.7109375" style="714" customWidth="1"/>
    <col min="2" max="2" width="10.7109375" style="714" customWidth="1"/>
    <col min="3" max="3" width="35.7109375" style="714" customWidth="1"/>
    <col min="4" max="15" width="15.7109375" style="714" customWidth="1"/>
    <col min="16" max="16384" width="9.140625" style="714"/>
  </cols>
  <sheetData>
    <row r="1" spans="2:15" ht="15" customHeight="1">
      <c r="J1" s="235"/>
    </row>
    <row r="2" spans="2:15" ht="20.100000000000001" customHeight="1">
      <c r="B2" s="32" t="s">
        <v>1276</v>
      </c>
      <c r="C2" s="32"/>
      <c r="D2" s="32"/>
      <c r="E2" s="32"/>
      <c r="F2" s="32"/>
      <c r="G2" s="32"/>
      <c r="H2" s="32"/>
      <c r="I2" s="32"/>
      <c r="J2" s="32"/>
      <c r="K2" s="32"/>
      <c r="L2" s="32"/>
      <c r="M2" s="32"/>
      <c r="N2" s="32"/>
      <c r="O2" s="32"/>
    </row>
    <row r="3" spans="2:15" ht="15" customHeight="1" thickBot="1">
      <c r="B3" s="895"/>
      <c r="C3" s="895"/>
    </row>
    <row r="4" spans="2:15" ht="20.100000000000001" customHeight="1">
      <c r="B4" s="752"/>
      <c r="C4" s="749"/>
      <c r="D4" s="1339" t="s">
        <v>1710</v>
      </c>
      <c r="E4" s="1339"/>
      <c r="F4" s="1339"/>
      <c r="G4" s="1339"/>
      <c r="H4" s="1339"/>
      <c r="I4" s="1339"/>
      <c r="J4" s="1339"/>
      <c r="K4" s="1339"/>
      <c r="L4" s="1339"/>
      <c r="M4" s="1339"/>
      <c r="N4" s="1339"/>
      <c r="O4" s="1361"/>
    </row>
    <row r="5" spans="2:15" ht="20.100000000000001" customHeight="1">
      <c r="B5" s="756"/>
      <c r="C5" s="751"/>
      <c r="D5" s="1393" t="s">
        <v>164</v>
      </c>
      <c r="E5" s="1393"/>
      <c r="F5" s="1393"/>
      <c r="G5" s="1342" t="s">
        <v>165</v>
      </c>
      <c r="H5" s="1342"/>
      <c r="I5" s="1342"/>
      <c r="J5" s="1342"/>
      <c r="K5" s="1342"/>
      <c r="L5" s="1342"/>
      <c r="M5" s="1342"/>
      <c r="N5" s="1342"/>
      <c r="O5" s="1362"/>
    </row>
    <row r="6" spans="2:15" ht="60" customHeight="1">
      <c r="B6" s="756"/>
      <c r="C6" s="751"/>
      <c r="D6" s="751"/>
      <c r="E6" s="751" t="s">
        <v>1277</v>
      </c>
      <c r="F6" s="751" t="s">
        <v>1278</v>
      </c>
      <c r="G6" s="751"/>
      <c r="H6" s="751" t="s">
        <v>1279</v>
      </c>
      <c r="I6" s="751" t="s">
        <v>1280</v>
      </c>
      <c r="J6" s="751" t="s">
        <v>1281</v>
      </c>
      <c r="K6" s="751" t="s">
        <v>1282</v>
      </c>
      <c r="L6" s="751" t="s">
        <v>1283</v>
      </c>
      <c r="M6" s="751" t="s">
        <v>1284</v>
      </c>
      <c r="N6" s="751" t="s">
        <v>1285</v>
      </c>
      <c r="O6" s="754" t="s">
        <v>287</v>
      </c>
    </row>
    <row r="7" spans="2:15" ht="30" customHeight="1">
      <c r="B7" s="305" t="s">
        <v>173</v>
      </c>
      <c r="C7" s="242" t="s">
        <v>174</v>
      </c>
      <c r="D7" s="539">
        <v>3484082966.0900002</v>
      </c>
      <c r="E7" s="539">
        <v>3484082966.0900002</v>
      </c>
      <c r="F7" s="539"/>
      <c r="G7" s="539"/>
      <c r="H7" s="539"/>
      <c r="I7" s="539"/>
      <c r="J7" s="539"/>
      <c r="K7" s="539"/>
      <c r="L7" s="539"/>
      <c r="M7" s="539"/>
      <c r="N7" s="539"/>
      <c r="O7" s="896"/>
    </row>
    <row r="8" spans="2:15" ht="15" customHeight="1">
      <c r="B8" s="227" t="s">
        <v>89</v>
      </c>
      <c r="C8" s="244" t="s">
        <v>175</v>
      </c>
      <c r="D8" s="538">
        <v>36858681422.847198</v>
      </c>
      <c r="E8" s="538">
        <v>36713825148.570602</v>
      </c>
      <c r="F8" s="538">
        <v>144856274.2766</v>
      </c>
      <c r="G8" s="538">
        <v>171089854.22999999</v>
      </c>
      <c r="H8" s="538">
        <v>116299940.73999999</v>
      </c>
      <c r="I8" s="538">
        <v>13524687.050000001</v>
      </c>
      <c r="J8" s="538">
        <v>14735200.33</v>
      </c>
      <c r="K8" s="538">
        <v>14184835.23</v>
      </c>
      <c r="L8" s="538">
        <v>9630693.4800000004</v>
      </c>
      <c r="M8" s="538">
        <v>409043.39</v>
      </c>
      <c r="N8" s="538">
        <v>2305454.0099999998</v>
      </c>
      <c r="O8" s="897">
        <v>171089854.22999999</v>
      </c>
    </row>
    <row r="9" spans="2:15" ht="15" customHeight="1">
      <c r="B9" s="898" t="s">
        <v>176</v>
      </c>
      <c r="C9" s="246" t="s">
        <v>289</v>
      </c>
      <c r="D9" s="899"/>
      <c r="E9" s="899"/>
      <c r="F9" s="899"/>
      <c r="G9" s="899"/>
      <c r="H9" s="899"/>
      <c r="I9" s="899"/>
      <c r="J9" s="899"/>
      <c r="K9" s="899"/>
      <c r="L9" s="899"/>
      <c r="M9" s="899"/>
      <c r="N9" s="899"/>
      <c r="O9" s="900"/>
    </row>
    <row r="10" spans="2:15" ht="15" customHeight="1">
      <c r="B10" s="898" t="s">
        <v>90</v>
      </c>
      <c r="C10" s="246" t="s">
        <v>290</v>
      </c>
      <c r="D10" s="899">
        <v>256516823.46000001</v>
      </c>
      <c r="E10" s="899">
        <v>256516823.46000001</v>
      </c>
      <c r="F10" s="899"/>
      <c r="G10" s="899"/>
      <c r="H10" s="899"/>
      <c r="I10" s="899"/>
      <c r="J10" s="899"/>
      <c r="K10" s="899"/>
      <c r="L10" s="899"/>
      <c r="M10" s="899"/>
      <c r="N10" s="899"/>
      <c r="O10" s="900"/>
    </row>
    <row r="11" spans="2:15" ht="15" customHeight="1">
      <c r="B11" s="901" t="s">
        <v>91</v>
      </c>
      <c r="C11" s="902" t="s">
        <v>291</v>
      </c>
      <c r="D11" s="903">
        <v>276392193.19999999</v>
      </c>
      <c r="E11" s="903">
        <v>276392193.19999999</v>
      </c>
      <c r="F11" s="903"/>
      <c r="G11" s="899"/>
      <c r="H11" s="899"/>
      <c r="I11" s="899"/>
      <c r="J11" s="899"/>
      <c r="K11" s="899"/>
      <c r="L11" s="899"/>
      <c r="M11" s="899"/>
      <c r="N11" s="899"/>
      <c r="O11" s="900"/>
    </row>
    <row r="12" spans="2:15" ht="15" customHeight="1">
      <c r="B12" s="898" t="s">
        <v>92</v>
      </c>
      <c r="C12" s="246" t="s">
        <v>292</v>
      </c>
      <c r="D12" s="899">
        <v>548352913.90400004</v>
      </c>
      <c r="E12" s="899">
        <v>546809578.47399998</v>
      </c>
      <c r="F12" s="899">
        <v>1543335.43</v>
      </c>
      <c r="G12" s="899">
        <v>1085.7</v>
      </c>
      <c r="H12" s="899">
        <v>1085.7</v>
      </c>
      <c r="I12" s="899"/>
      <c r="J12" s="899"/>
      <c r="K12" s="899"/>
      <c r="L12" s="899"/>
      <c r="M12" s="899"/>
      <c r="N12" s="899"/>
      <c r="O12" s="900">
        <v>1085.7</v>
      </c>
    </row>
    <row r="13" spans="2:15" ht="15" customHeight="1">
      <c r="B13" s="898" t="s">
        <v>93</v>
      </c>
      <c r="C13" s="246" t="s">
        <v>293</v>
      </c>
      <c r="D13" s="899">
        <v>405374313.12230003</v>
      </c>
      <c r="E13" s="899">
        <v>405360641.33960003</v>
      </c>
      <c r="F13" s="899">
        <v>13671.7827</v>
      </c>
      <c r="G13" s="899">
        <v>1144507.1599999999</v>
      </c>
      <c r="H13" s="899">
        <v>889340.78</v>
      </c>
      <c r="I13" s="899">
        <v>8013.58</v>
      </c>
      <c r="J13" s="899"/>
      <c r="K13" s="899"/>
      <c r="L13" s="899">
        <v>247152.8</v>
      </c>
      <c r="M13" s="899"/>
      <c r="N13" s="899"/>
      <c r="O13" s="900">
        <v>1144507.1599999999</v>
      </c>
    </row>
    <row r="14" spans="2:15" ht="15" customHeight="1">
      <c r="B14" s="898" t="s">
        <v>96</v>
      </c>
      <c r="C14" s="904" t="s">
        <v>1286</v>
      </c>
      <c r="D14" s="899"/>
      <c r="E14" s="899"/>
      <c r="F14" s="899"/>
      <c r="G14" s="899"/>
      <c r="H14" s="899"/>
      <c r="I14" s="899"/>
      <c r="J14" s="899"/>
      <c r="K14" s="899"/>
      <c r="L14" s="899"/>
      <c r="M14" s="899"/>
      <c r="N14" s="899"/>
      <c r="O14" s="900"/>
    </row>
    <row r="15" spans="2:15" ht="15" customHeight="1">
      <c r="B15" s="898" t="s">
        <v>94</v>
      </c>
      <c r="C15" s="246" t="s">
        <v>294</v>
      </c>
      <c r="D15" s="899">
        <v>35372045179.160896</v>
      </c>
      <c r="E15" s="899">
        <v>35228745912.097</v>
      </c>
      <c r="F15" s="899">
        <v>143299267.06389999</v>
      </c>
      <c r="G15" s="899">
        <v>169944261.37</v>
      </c>
      <c r="H15" s="899">
        <v>115409514.26000001</v>
      </c>
      <c r="I15" s="899">
        <v>13516673.470000001</v>
      </c>
      <c r="J15" s="899">
        <v>14735200.33</v>
      </c>
      <c r="K15" s="899">
        <v>14184835.23</v>
      </c>
      <c r="L15" s="899">
        <v>9383540.6799999997</v>
      </c>
      <c r="M15" s="899">
        <v>409043.39</v>
      </c>
      <c r="N15" s="899">
        <v>2305454.0099999998</v>
      </c>
      <c r="O15" s="900">
        <v>169944261.37</v>
      </c>
    </row>
    <row r="16" spans="2:15" ht="15" customHeight="1">
      <c r="B16" s="227" t="s">
        <v>95</v>
      </c>
      <c r="C16" s="244" t="s">
        <v>819</v>
      </c>
      <c r="D16" s="538">
        <v>7329293098.6999998</v>
      </c>
      <c r="E16" s="538">
        <v>7329293098.6999998</v>
      </c>
      <c r="F16" s="538"/>
      <c r="G16" s="899"/>
      <c r="H16" s="899"/>
      <c r="I16" s="899"/>
      <c r="J16" s="899"/>
      <c r="K16" s="899"/>
      <c r="L16" s="899"/>
      <c r="M16" s="899"/>
      <c r="N16" s="899"/>
      <c r="O16" s="900"/>
    </row>
    <row r="17" spans="2:15" ht="15" customHeight="1">
      <c r="B17" s="898" t="s">
        <v>177</v>
      </c>
      <c r="C17" s="246" t="s">
        <v>289</v>
      </c>
      <c r="D17" s="899"/>
      <c r="E17" s="899"/>
      <c r="F17" s="899"/>
      <c r="G17" s="899"/>
      <c r="H17" s="899"/>
      <c r="I17" s="899"/>
      <c r="J17" s="899"/>
      <c r="K17" s="899"/>
      <c r="L17" s="899"/>
      <c r="M17" s="899"/>
      <c r="N17" s="899"/>
      <c r="O17" s="900"/>
    </row>
    <row r="18" spans="2:15" ht="15" customHeight="1">
      <c r="B18" s="898" t="s">
        <v>178</v>
      </c>
      <c r="C18" s="246" t="s">
        <v>290</v>
      </c>
      <c r="D18" s="899">
        <v>1702247808.6900001</v>
      </c>
      <c r="E18" s="899">
        <v>1702247808.6900001</v>
      </c>
      <c r="F18" s="899"/>
      <c r="G18" s="899"/>
      <c r="H18" s="899"/>
      <c r="I18" s="899"/>
      <c r="J18" s="899"/>
      <c r="K18" s="899"/>
      <c r="L18" s="899"/>
      <c r="M18" s="899"/>
      <c r="N18" s="899"/>
      <c r="O18" s="900"/>
    </row>
    <row r="19" spans="2:15" ht="15" customHeight="1">
      <c r="B19" s="898" t="s">
        <v>179</v>
      </c>
      <c r="C19" s="246" t="s">
        <v>291</v>
      </c>
      <c r="D19" s="899">
        <v>1563808799.4000001</v>
      </c>
      <c r="E19" s="899">
        <v>1563808799.4000001</v>
      </c>
      <c r="F19" s="899"/>
      <c r="G19" s="899"/>
      <c r="H19" s="899"/>
      <c r="I19" s="899"/>
      <c r="J19" s="899"/>
      <c r="K19" s="899"/>
      <c r="L19" s="899"/>
      <c r="M19" s="899"/>
      <c r="N19" s="899"/>
      <c r="O19" s="900"/>
    </row>
    <row r="20" spans="2:15" ht="15" customHeight="1">
      <c r="B20" s="898" t="s">
        <v>180</v>
      </c>
      <c r="C20" s="246" t="s">
        <v>292</v>
      </c>
      <c r="D20" s="899">
        <v>1583344397.98</v>
      </c>
      <c r="E20" s="899">
        <v>1583344397.98</v>
      </c>
      <c r="F20" s="899"/>
      <c r="G20" s="899"/>
      <c r="H20" s="899"/>
      <c r="I20" s="899"/>
      <c r="J20" s="899"/>
      <c r="K20" s="899"/>
      <c r="L20" s="899"/>
      <c r="M20" s="899"/>
      <c r="N20" s="899"/>
      <c r="O20" s="900"/>
    </row>
    <row r="21" spans="2:15" ht="15" customHeight="1">
      <c r="B21" s="898" t="s">
        <v>181</v>
      </c>
      <c r="C21" s="246" t="s">
        <v>293</v>
      </c>
      <c r="D21" s="899">
        <v>2479892092.6300001</v>
      </c>
      <c r="E21" s="899">
        <v>2479892092.6300001</v>
      </c>
      <c r="F21" s="899"/>
      <c r="G21" s="899"/>
      <c r="H21" s="899"/>
      <c r="I21" s="899"/>
      <c r="J21" s="899"/>
      <c r="K21" s="899"/>
      <c r="L21" s="899"/>
      <c r="M21" s="899"/>
      <c r="N21" s="899"/>
      <c r="O21" s="900"/>
    </row>
    <row r="22" spans="2:15" ht="15" customHeight="1">
      <c r="B22" s="227" t="s">
        <v>182</v>
      </c>
      <c r="C22" s="244" t="s">
        <v>183</v>
      </c>
      <c r="D22" s="538">
        <v>4183427943.3099999</v>
      </c>
      <c r="E22" s="905"/>
      <c r="F22" s="905"/>
      <c r="G22" s="538"/>
      <c r="H22" s="905"/>
      <c r="I22" s="905"/>
      <c r="J22" s="905"/>
      <c r="K22" s="905"/>
      <c r="L22" s="905"/>
      <c r="M22" s="905"/>
      <c r="N22" s="905"/>
      <c r="O22" s="897"/>
    </row>
    <row r="23" spans="2:15" ht="15" customHeight="1">
      <c r="B23" s="898" t="s">
        <v>184</v>
      </c>
      <c r="C23" s="246" t="s">
        <v>289</v>
      </c>
      <c r="D23" s="899"/>
      <c r="E23" s="906"/>
      <c r="F23" s="906"/>
      <c r="G23" s="899"/>
      <c r="H23" s="906"/>
      <c r="I23" s="906"/>
      <c r="J23" s="906"/>
      <c r="K23" s="906"/>
      <c r="L23" s="906"/>
      <c r="M23" s="906"/>
      <c r="N23" s="906"/>
      <c r="O23" s="900"/>
    </row>
    <row r="24" spans="2:15" ht="15" customHeight="1">
      <c r="B24" s="898" t="s">
        <v>185</v>
      </c>
      <c r="C24" s="246" t="s">
        <v>290</v>
      </c>
      <c r="D24" s="899">
        <v>617453000</v>
      </c>
      <c r="E24" s="906"/>
      <c r="F24" s="906"/>
      <c r="G24" s="899"/>
      <c r="H24" s="906"/>
      <c r="I24" s="906"/>
      <c r="J24" s="906"/>
      <c r="K24" s="906"/>
      <c r="L24" s="906"/>
      <c r="M24" s="906"/>
      <c r="N24" s="906"/>
      <c r="O24" s="900"/>
    </row>
    <row r="25" spans="2:15" ht="15" customHeight="1">
      <c r="B25" s="307" t="s">
        <v>186</v>
      </c>
      <c r="C25" s="246" t="s">
        <v>291</v>
      </c>
      <c r="D25" s="899"/>
      <c r="E25" s="906"/>
      <c r="F25" s="906"/>
      <c r="G25" s="899"/>
      <c r="H25" s="906"/>
      <c r="I25" s="906"/>
      <c r="J25" s="906"/>
      <c r="K25" s="906"/>
      <c r="L25" s="906"/>
      <c r="M25" s="906"/>
      <c r="N25" s="906"/>
      <c r="O25" s="900"/>
    </row>
    <row r="26" spans="2:15" ht="15" customHeight="1">
      <c r="B26" s="307" t="s">
        <v>187</v>
      </c>
      <c r="C26" s="246" t="s">
        <v>292</v>
      </c>
      <c r="D26" s="899">
        <v>441069252.38</v>
      </c>
      <c r="E26" s="906"/>
      <c r="F26" s="906"/>
      <c r="G26" s="899"/>
      <c r="H26" s="906"/>
      <c r="I26" s="906"/>
      <c r="J26" s="906"/>
      <c r="K26" s="906"/>
      <c r="L26" s="906"/>
      <c r="M26" s="906"/>
      <c r="N26" s="906"/>
      <c r="O26" s="900"/>
    </row>
    <row r="27" spans="2:15" ht="15" customHeight="1">
      <c r="B27" s="307" t="s">
        <v>188</v>
      </c>
      <c r="C27" s="246" t="s">
        <v>293</v>
      </c>
      <c r="D27" s="899">
        <v>3768170.72</v>
      </c>
      <c r="E27" s="906"/>
      <c r="F27" s="906"/>
      <c r="G27" s="899"/>
      <c r="H27" s="906"/>
      <c r="I27" s="906"/>
      <c r="J27" s="906"/>
      <c r="K27" s="906"/>
      <c r="L27" s="906"/>
      <c r="M27" s="906"/>
      <c r="N27" s="906"/>
      <c r="O27" s="900"/>
    </row>
    <row r="28" spans="2:15" ht="15" customHeight="1">
      <c r="B28" s="907" t="s">
        <v>189</v>
      </c>
      <c r="C28" s="908" t="s">
        <v>294</v>
      </c>
      <c r="D28" s="909">
        <v>3121137520.21</v>
      </c>
      <c r="E28" s="910"/>
      <c r="F28" s="910"/>
      <c r="G28" s="909"/>
      <c r="H28" s="910"/>
      <c r="I28" s="910"/>
      <c r="J28" s="910"/>
      <c r="K28" s="910"/>
      <c r="L28" s="910"/>
      <c r="M28" s="910"/>
      <c r="N28" s="910"/>
      <c r="O28" s="911"/>
    </row>
    <row r="29" spans="2:15" ht="15" customHeight="1" thickBot="1">
      <c r="B29" s="36" t="s">
        <v>190</v>
      </c>
      <c r="C29" s="37" t="s">
        <v>25</v>
      </c>
      <c r="D29" s="517">
        <v>51855485430.947197</v>
      </c>
      <c r="E29" s="517">
        <v>47527201213.360603</v>
      </c>
      <c r="F29" s="517">
        <v>144856274.2766</v>
      </c>
      <c r="G29" s="517">
        <v>171089854.22999999</v>
      </c>
      <c r="H29" s="517">
        <v>116299940.73999999</v>
      </c>
      <c r="I29" s="517">
        <v>13524687.050000001</v>
      </c>
      <c r="J29" s="517">
        <v>14735200.33</v>
      </c>
      <c r="K29" s="517">
        <v>14184835.23</v>
      </c>
      <c r="L29" s="517">
        <v>9630693.4800000004</v>
      </c>
      <c r="M29" s="517">
        <v>409043.39</v>
      </c>
      <c r="N29" s="517">
        <v>2305454.0099999998</v>
      </c>
      <c r="O29" s="519">
        <v>171089854.22999999</v>
      </c>
    </row>
    <row r="30" spans="2:15">
      <c r="B30" s="912"/>
      <c r="C30" s="912"/>
      <c r="D30" s="912"/>
      <c r="E30" s="912"/>
      <c r="F30" s="912"/>
      <c r="G30" s="912"/>
      <c r="H30" s="912"/>
      <c r="I30" s="912"/>
      <c r="J30" s="912"/>
      <c r="K30" s="755"/>
      <c r="L30" s="755"/>
      <c r="M30" s="755"/>
      <c r="N30" s="755"/>
      <c r="O30" s="755"/>
    </row>
    <row r="31" spans="2:15">
      <c r="B31" s="913"/>
      <c r="C31" s="913"/>
      <c r="D31" s="1212"/>
      <c r="E31" s="913"/>
      <c r="F31" s="913"/>
      <c r="G31" s="913"/>
      <c r="H31" s="913"/>
      <c r="I31" s="913"/>
      <c r="J31" s="913"/>
      <c r="K31" s="914"/>
      <c r="L31" s="914"/>
      <c r="M31" s="914"/>
      <c r="N31" s="914"/>
      <c r="O31" s="914"/>
    </row>
    <row r="32" spans="2:15" ht="15">
      <c r="B32" s="915"/>
      <c r="C32" s="915"/>
      <c r="D32" s="915"/>
      <c r="E32" s="915"/>
      <c r="F32" s="915"/>
      <c r="G32" s="915"/>
      <c r="H32" s="915"/>
      <c r="I32" s="915"/>
      <c r="J32" s="915"/>
      <c r="K32" s="916"/>
      <c r="L32" s="917"/>
      <c r="M32" s="917"/>
      <c r="N32" s="917"/>
      <c r="O32" s="917"/>
    </row>
    <row r="33" spans="2:15">
      <c r="B33" s="918"/>
      <c r="C33" s="918"/>
      <c r="D33" s="918"/>
      <c r="E33" s="918"/>
      <c r="F33" s="918"/>
      <c r="G33" s="918"/>
      <c r="H33" s="918"/>
      <c r="I33" s="918"/>
      <c r="J33" s="918"/>
      <c r="K33" s="918"/>
      <c r="L33" s="918"/>
      <c r="M33" s="918"/>
      <c r="N33" s="918"/>
      <c r="O33" s="918"/>
    </row>
    <row r="34" spans="2:15">
      <c r="B34" s="918"/>
      <c r="C34" s="918"/>
      <c r="D34" s="918"/>
      <c r="E34" s="918"/>
      <c r="F34" s="918"/>
      <c r="G34" s="918"/>
      <c r="H34" s="918"/>
      <c r="I34" s="918"/>
      <c r="J34" s="918"/>
      <c r="K34" s="918"/>
      <c r="L34" s="918"/>
      <c r="M34" s="918"/>
      <c r="N34" s="918"/>
      <c r="O34" s="918"/>
    </row>
    <row r="35" spans="2:15">
      <c r="B35" s="919"/>
      <c r="C35" s="919"/>
      <c r="D35" s="919"/>
      <c r="E35" s="919"/>
      <c r="F35" s="919"/>
      <c r="G35" s="919"/>
      <c r="H35" s="919"/>
      <c r="I35" s="919"/>
      <c r="J35" s="919"/>
      <c r="K35" s="919"/>
      <c r="L35" s="919"/>
      <c r="M35" s="919"/>
      <c r="N35" s="919"/>
      <c r="O35" s="919"/>
    </row>
    <row r="36" spans="2:15">
      <c r="B36" s="918"/>
      <c r="C36" s="918"/>
      <c r="D36" s="918"/>
      <c r="E36" s="918"/>
      <c r="F36" s="918"/>
      <c r="G36" s="918"/>
      <c r="H36" s="918"/>
      <c r="I36" s="918"/>
      <c r="J36" s="918"/>
      <c r="K36" s="918"/>
      <c r="L36" s="918"/>
      <c r="M36" s="918"/>
      <c r="N36" s="918"/>
      <c r="O36" s="918"/>
    </row>
    <row r="37" spans="2:15">
      <c r="B37" s="918"/>
      <c r="C37" s="918"/>
      <c r="D37" s="918"/>
      <c r="E37" s="918"/>
      <c r="F37" s="918"/>
      <c r="G37" s="918"/>
      <c r="H37" s="918"/>
      <c r="I37" s="918"/>
      <c r="J37" s="918"/>
      <c r="K37" s="918"/>
      <c r="L37" s="918"/>
      <c r="M37" s="918"/>
      <c r="N37" s="918"/>
      <c r="O37" s="918"/>
    </row>
    <row r="38" spans="2:15">
      <c r="B38" s="918"/>
      <c r="C38" s="918"/>
      <c r="D38" s="918"/>
      <c r="E38" s="918"/>
      <c r="F38" s="918"/>
      <c r="G38" s="918"/>
      <c r="H38" s="918"/>
      <c r="I38" s="918"/>
      <c r="J38" s="918"/>
      <c r="K38" s="918"/>
      <c r="L38" s="918"/>
      <c r="M38" s="918"/>
      <c r="N38" s="918"/>
      <c r="O38" s="918"/>
    </row>
    <row r="39" spans="2:15" ht="21" customHeight="1">
      <c r="B39" s="918"/>
      <c r="C39" s="918"/>
      <c r="D39" s="918"/>
      <c r="E39" s="918"/>
      <c r="F39" s="918"/>
      <c r="G39" s="918"/>
      <c r="H39" s="918"/>
      <c r="I39" s="918"/>
      <c r="J39" s="918"/>
      <c r="K39" s="918"/>
      <c r="L39" s="918"/>
      <c r="M39" s="918"/>
      <c r="N39" s="918"/>
      <c r="O39" s="918"/>
    </row>
    <row r="40" spans="2:15" ht="15">
      <c r="B40" s="920"/>
      <c r="C40" s="920"/>
      <c r="D40" s="920"/>
      <c r="E40" s="920"/>
      <c r="F40" s="920"/>
      <c r="G40" s="920"/>
      <c r="H40" s="920"/>
      <c r="I40" s="920"/>
      <c r="J40" s="920"/>
      <c r="K40" s="920"/>
      <c r="L40" s="921"/>
      <c r="M40" s="921"/>
      <c r="N40" s="921"/>
      <c r="O40" s="921"/>
    </row>
    <row r="41" spans="2:15" ht="15">
      <c r="B41" s="922"/>
      <c r="C41" s="922"/>
      <c r="D41" s="922"/>
      <c r="E41" s="922"/>
      <c r="F41" s="922"/>
      <c r="G41" s="922"/>
      <c r="H41" s="922"/>
      <c r="I41" s="922"/>
      <c r="J41" s="922"/>
      <c r="K41" s="920"/>
      <c r="L41" s="921"/>
      <c r="M41" s="921"/>
      <c r="N41" s="921"/>
      <c r="O41" s="921"/>
    </row>
    <row r="42" spans="2:15">
      <c r="B42" s="918"/>
      <c r="C42" s="918"/>
      <c r="D42" s="918"/>
      <c r="E42" s="918"/>
      <c r="F42" s="918"/>
      <c r="G42" s="918"/>
      <c r="H42" s="918"/>
      <c r="I42" s="918"/>
      <c r="J42" s="918"/>
      <c r="K42" s="918"/>
      <c r="L42" s="918"/>
      <c r="M42" s="918"/>
      <c r="N42" s="918"/>
      <c r="O42" s="918"/>
    </row>
    <row r="43" spans="2:15">
      <c r="B43" s="923"/>
      <c r="C43" s="923"/>
      <c r="D43" s="923"/>
      <c r="E43" s="923"/>
      <c r="F43" s="923"/>
      <c r="G43" s="923"/>
      <c r="H43" s="923"/>
      <c r="I43" s="923"/>
      <c r="J43" s="923"/>
      <c r="K43" s="923"/>
      <c r="L43" s="923"/>
      <c r="M43" s="923"/>
      <c r="N43" s="923"/>
      <c r="O43" s="923"/>
    </row>
    <row r="44" spans="2:15" ht="21" customHeight="1">
      <c r="B44" s="924"/>
      <c r="C44" s="924"/>
      <c r="D44" s="924"/>
      <c r="E44" s="924"/>
      <c r="F44" s="924"/>
      <c r="G44" s="924"/>
      <c r="H44" s="924"/>
      <c r="I44" s="924"/>
      <c r="J44" s="924"/>
      <c r="K44" s="924"/>
      <c r="L44" s="924"/>
      <c r="M44" s="924"/>
      <c r="N44" s="924"/>
      <c r="O44" s="924"/>
    </row>
    <row r="45" spans="2:15">
      <c r="B45" s="925"/>
      <c r="C45" s="925"/>
      <c r="D45" s="925"/>
      <c r="E45" s="925"/>
      <c r="F45" s="925"/>
      <c r="G45" s="925"/>
      <c r="H45" s="925"/>
      <c r="I45" s="925"/>
      <c r="J45" s="925"/>
      <c r="K45" s="925"/>
      <c r="L45" s="925"/>
      <c r="M45" s="925"/>
      <c r="N45" s="925"/>
      <c r="O45" s="925"/>
    </row>
    <row r="46" spans="2:15">
      <c r="B46" s="924"/>
      <c r="C46" s="924"/>
      <c r="D46" s="924"/>
      <c r="E46" s="924"/>
      <c r="F46" s="924"/>
      <c r="G46" s="924"/>
      <c r="H46" s="924"/>
      <c r="I46" s="924"/>
      <c r="J46" s="925"/>
      <c r="K46" s="925"/>
      <c r="L46" s="925"/>
      <c r="M46" s="925"/>
      <c r="N46" s="925"/>
      <c r="O46" s="925"/>
    </row>
    <row r="47" spans="2:15">
      <c r="B47" s="925"/>
      <c r="C47" s="925"/>
      <c r="D47" s="925"/>
      <c r="E47" s="925"/>
      <c r="F47" s="925"/>
      <c r="G47" s="925"/>
      <c r="H47" s="925"/>
      <c r="I47" s="925"/>
      <c r="J47" s="925"/>
      <c r="K47" s="925"/>
      <c r="L47" s="925"/>
      <c r="M47" s="925"/>
      <c r="N47" s="925"/>
      <c r="O47" s="925"/>
    </row>
    <row r="48" spans="2:15">
      <c r="B48" s="925"/>
      <c r="C48" s="925"/>
      <c r="D48" s="925"/>
      <c r="E48" s="925"/>
      <c r="F48" s="925"/>
      <c r="G48" s="925"/>
      <c r="H48" s="925"/>
      <c r="I48" s="925"/>
      <c r="J48" s="925"/>
      <c r="K48" s="925"/>
      <c r="L48" s="925"/>
      <c r="M48" s="925"/>
      <c r="N48" s="925"/>
      <c r="O48" s="925"/>
    </row>
    <row r="49" spans="2:15">
      <c r="B49" s="925"/>
      <c r="C49" s="925"/>
      <c r="D49" s="925"/>
      <c r="E49" s="925"/>
      <c r="F49" s="925"/>
      <c r="G49" s="925"/>
      <c r="H49" s="925"/>
      <c r="I49" s="925"/>
      <c r="J49" s="925"/>
      <c r="K49" s="925"/>
      <c r="L49" s="925"/>
      <c r="M49" s="925"/>
      <c r="N49" s="925"/>
      <c r="O49" s="925"/>
    </row>
    <row r="50" spans="2:15">
      <c r="B50" s="925"/>
      <c r="C50" s="925"/>
      <c r="D50" s="925"/>
      <c r="E50" s="925"/>
      <c r="F50" s="925"/>
      <c r="G50" s="925"/>
      <c r="H50" s="925"/>
      <c r="I50" s="925"/>
      <c r="J50" s="925"/>
      <c r="K50" s="925"/>
      <c r="L50" s="925"/>
      <c r="M50" s="925"/>
      <c r="N50" s="925"/>
      <c r="O50" s="925"/>
    </row>
    <row r="51" spans="2:15">
      <c r="B51" s="925"/>
      <c r="C51" s="925"/>
      <c r="D51" s="925"/>
      <c r="E51" s="925"/>
      <c r="F51" s="925"/>
      <c r="G51" s="925"/>
      <c r="H51" s="925"/>
      <c r="I51" s="925"/>
      <c r="J51" s="925"/>
      <c r="K51" s="925"/>
      <c r="L51" s="925"/>
      <c r="M51" s="925"/>
      <c r="N51" s="925"/>
      <c r="O51" s="925"/>
    </row>
    <row r="52" spans="2:15">
      <c r="B52" s="925"/>
      <c r="C52" s="925"/>
      <c r="D52" s="925"/>
      <c r="E52" s="925"/>
      <c r="F52" s="925"/>
      <c r="G52" s="925"/>
      <c r="H52" s="925"/>
      <c r="I52" s="925"/>
      <c r="J52" s="925"/>
      <c r="K52" s="925"/>
      <c r="L52" s="925"/>
      <c r="M52" s="925"/>
      <c r="N52" s="925"/>
      <c r="O52" s="925"/>
    </row>
    <row r="53" spans="2:15">
      <c r="B53" s="925"/>
      <c r="C53" s="925"/>
      <c r="D53" s="925"/>
      <c r="E53" s="925"/>
      <c r="F53" s="925"/>
      <c r="G53" s="925"/>
      <c r="H53" s="925"/>
      <c r="I53" s="925"/>
      <c r="J53" s="925"/>
      <c r="K53" s="925"/>
      <c r="L53" s="925"/>
      <c r="M53" s="925"/>
      <c r="N53" s="925"/>
      <c r="O53" s="925"/>
    </row>
    <row r="54" spans="2:15">
      <c r="B54" s="925"/>
      <c r="C54" s="925"/>
      <c r="D54" s="925"/>
      <c r="E54" s="925"/>
      <c r="F54" s="925"/>
      <c r="G54" s="925"/>
      <c r="H54" s="925"/>
      <c r="I54" s="925"/>
      <c r="J54" s="925"/>
      <c r="K54" s="925"/>
      <c r="L54" s="925"/>
      <c r="M54" s="925"/>
      <c r="N54" s="925"/>
      <c r="O54" s="925"/>
    </row>
    <row r="55" spans="2:15">
      <c r="B55" s="925"/>
      <c r="C55" s="925"/>
      <c r="D55" s="925"/>
      <c r="E55" s="925"/>
      <c r="F55" s="925"/>
      <c r="G55" s="925"/>
      <c r="H55" s="925"/>
      <c r="I55" s="925"/>
      <c r="J55" s="925"/>
      <c r="K55" s="925"/>
      <c r="L55" s="925"/>
      <c r="M55" s="925"/>
      <c r="N55" s="925"/>
      <c r="O55" s="925"/>
    </row>
    <row r="56" spans="2:15">
      <c r="B56" s="925"/>
      <c r="C56" s="925"/>
      <c r="D56" s="925"/>
      <c r="E56" s="925"/>
      <c r="F56" s="925"/>
      <c r="G56" s="925"/>
      <c r="H56" s="925"/>
      <c r="I56" s="925"/>
      <c r="J56" s="925"/>
      <c r="K56" s="925"/>
      <c r="L56" s="925"/>
      <c r="M56" s="925"/>
      <c r="N56" s="925"/>
      <c r="O56" s="925"/>
    </row>
    <row r="57" spans="2:15">
      <c r="B57" s="925"/>
      <c r="C57" s="925"/>
      <c r="D57" s="925"/>
      <c r="E57" s="925"/>
      <c r="F57" s="925"/>
      <c r="G57" s="925"/>
      <c r="H57" s="925"/>
      <c r="I57" s="925"/>
      <c r="J57" s="925"/>
      <c r="K57" s="925"/>
      <c r="L57" s="925"/>
      <c r="M57" s="925"/>
      <c r="N57" s="925"/>
      <c r="O57" s="925"/>
    </row>
    <row r="58" spans="2:15">
      <c r="B58" s="925"/>
      <c r="C58" s="925"/>
      <c r="D58" s="925"/>
      <c r="E58" s="925"/>
      <c r="F58" s="925"/>
      <c r="G58" s="925"/>
      <c r="H58" s="925"/>
      <c r="I58" s="925"/>
      <c r="J58" s="925"/>
      <c r="K58" s="925"/>
      <c r="L58" s="925"/>
      <c r="M58" s="925"/>
      <c r="N58" s="925"/>
      <c r="O58" s="925"/>
    </row>
    <row r="59" spans="2:15">
      <c r="B59" s="925"/>
      <c r="C59" s="925"/>
      <c r="D59" s="925"/>
      <c r="E59" s="925"/>
      <c r="F59" s="925"/>
      <c r="G59" s="925"/>
      <c r="H59" s="925"/>
      <c r="I59" s="925"/>
      <c r="J59" s="925"/>
      <c r="K59" s="925"/>
      <c r="L59" s="925"/>
      <c r="M59" s="925"/>
      <c r="N59" s="925"/>
      <c r="O59" s="925"/>
    </row>
    <row r="60" spans="2:15">
      <c r="B60" s="925"/>
      <c r="C60" s="925"/>
      <c r="D60" s="925"/>
      <c r="E60" s="925"/>
      <c r="F60" s="925"/>
      <c r="G60" s="925"/>
      <c r="H60" s="925"/>
      <c r="I60" s="925"/>
      <c r="J60" s="925"/>
      <c r="K60" s="925"/>
      <c r="L60" s="925"/>
      <c r="M60" s="925"/>
      <c r="N60" s="925"/>
      <c r="O60" s="925"/>
    </row>
    <row r="61" spans="2:15">
      <c r="B61" s="925"/>
      <c r="C61" s="925"/>
      <c r="D61" s="925"/>
      <c r="E61" s="925"/>
      <c r="F61" s="925"/>
      <c r="G61" s="925"/>
      <c r="H61" s="925"/>
      <c r="I61" s="925"/>
      <c r="J61" s="925"/>
      <c r="K61" s="925"/>
      <c r="L61" s="925"/>
      <c r="M61" s="925"/>
      <c r="N61" s="925"/>
      <c r="O61" s="925"/>
    </row>
    <row r="62" spans="2:15">
      <c r="B62" s="925"/>
      <c r="C62" s="925"/>
      <c r="D62" s="925"/>
      <c r="E62" s="925"/>
      <c r="F62" s="925"/>
      <c r="G62" s="925"/>
      <c r="H62" s="925"/>
      <c r="I62" s="925"/>
      <c r="J62" s="925"/>
      <c r="K62" s="925"/>
      <c r="L62" s="925"/>
      <c r="M62" s="925"/>
      <c r="N62" s="925"/>
      <c r="O62" s="925"/>
    </row>
    <row r="63" spans="2:15">
      <c r="B63" s="925"/>
      <c r="C63" s="925"/>
      <c r="D63" s="925"/>
      <c r="E63" s="925"/>
      <c r="F63" s="925"/>
      <c r="G63" s="925"/>
      <c r="H63" s="925"/>
      <c r="I63" s="925"/>
      <c r="J63" s="925"/>
      <c r="K63" s="925"/>
      <c r="L63" s="925"/>
      <c r="M63" s="925"/>
      <c r="N63" s="925"/>
      <c r="O63" s="925"/>
    </row>
    <row r="64" spans="2:15">
      <c r="B64" s="925"/>
      <c r="C64" s="925"/>
      <c r="D64" s="925"/>
      <c r="E64" s="925"/>
      <c r="F64" s="925"/>
      <c r="G64" s="925"/>
      <c r="H64" s="925"/>
      <c r="I64" s="925"/>
      <c r="J64" s="925"/>
      <c r="K64" s="925"/>
      <c r="L64" s="925"/>
      <c r="M64" s="925"/>
      <c r="N64" s="925"/>
      <c r="O64" s="925"/>
    </row>
    <row r="65" spans="2:15">
      <c r="B65" s="925"/>
      <c r="C65" s="925"/>
      <c r="D65" s="925"/>
      <c r="E65" s="925"/>
      <c r="F65" s="925"/>
      <c r="G65" s="925"/>
      <c r="H65" s="925"/>
      <c r="I65" s="925"/>
      <c r="J65" s="925"/>
      <c r="K65" s="925"/>
      <c r="L65" s="925"/>
      <c r="M65" s="925"/>
      <c r="N65" s="925"/>
      <c r="O65" s="925"/>
    </row>
    <row r="66" spans="2:15">
      <c r="B66" s="925"/>
      <c r="C66" s="925"/>
      <c r="D66" s="925"/>
      <c r="E66" s="925"/>
      <c r="F66" s="925"/>
      <c r="G66" s="925"/>
      <c r="H66" s="925"/>
      <c r="I66" s="925"/>
      <c r="J66" s="925"/>
      <c r="K66" s="925"/>
      <c r="L66" s="925"/>
      <c r="M66" s="925"/>
      <c r="N66" s="925"/>
      <c r="O66" s="925"/>
    </row>
    <row r="67" spans="2:15">
      <c r="B67" s="925"/>
      <c r="C67" s="925"/>
      <c r="D67" s="925"/>
      <c r="E67" s="925"/>
      <c r="F67" s="925"/>
      <c r="G67" s="925"/>
      <c r="H67" s="925"/>
      <c r="I67" s="925"/>
      <c r="J67" s="925"/>
      <c r="K67" s="925"/>
      <c r="L67" s="925"/>
      <c r="M67" s="925"/>
      <c r="N67" s="925"/>
      <c r="O67" s="925"/>
    </row>
    <row r="68" spans="2:15">
      <c r="B68" s="925"/>
      <c r="C68" s="925"/>
      <c r="D68" s="925"/>
      <c r="E68" s="925"/>
      <c r="F68" s="925"/>
      <c r="G68" s="925"/>
      <c r="H68" s="925"/>
      <c r="I68" s="925"/>
      <c r="J68" s="925"/>
      <c r="K68" s="925"/>
      <c r="L68" s="925"/>
      <c r="M68" s="925"/>
      <c r="N68" s="925"/>
      <c r="O68" s="925"/>
    </row>
    <row r="69" spans="2:15">
      <c r="B69" s="925"/>
      <c r="C69" s="925"/>
      <c r="D69" s="925"/>
      <c r="E69" s="925"/>
      <c r="F69" s="925"/>
      <c r="G69" s="925"/>
      <c r="H69" s="925"/>
      <c r="I69" s="925"/>
      <c r="J69" s="925"/>
      <c r="K69" s="925"/>
      <c r="L69" s="925"/>
      <c r="M69" s="925"/>
      <c r="N69" s="925"/>
      <c r="O69" s="925"/>
    </row>
    <row r="70" spans="2:15">
      <c r="B70" s="925"/>
      <c r="C70" s="925"/>
      <c r="D70" s="925"/>
      <c r="E70" s="925"/>
      <c r="F70" s="925"/>
      <c r="G70" s="925"/>
      <c r="H70" s="925"/>
      <c r="I70" s="925"/>
      <c r="J70" s="925"/>
      <c r="K70" s="925"/>
      <c r="L70" s="925"/>
      <c r="M70" s="925"/>
      <c r="N70" s="925"/>
      <c r="O70" s="925"/>
    </row>
    <row r="71" spans="2:15">
      <c r="B71" s="925"/>
      <c r="C71" s="925"/>
      <c r="D71" s="925"/>
      <c r="E71" s="925"/>
      <c r="F71" s="925"/>
      <c r="G71" s="925"/>
      <c r="H71" s="925"/>
      <c r="I71" s="925"/>
      <c r="J71" s="925"/>
      <c r="K71" s="925"/>
      <c r="L71" s="925"/>
      <c r="M71" s="925"/>
      <c r="N71" s="925"/>
      <c r="O71" s="925"/>
    </row>
    <row r="72" spans="2:15">
      <c r="B72" s="925"/>
      <c r="C72" s="925"/>
      <c r="D72" s="925"/>
      <c r="E72" s="925"/>
      <c r="F72" s="925"/>
      <c r="G72" s="925"/>
      <c r="H72" s="925"/>
      <c r="I72" s="925"/>
      <c r="J72" s="925"/>
      <c r="K72" s="925"/>
      <c r="L72" s="925"/>
      <c r="M72" s="925"/>
      <c r="N72" s="925"/>
      <c r="O72" s="925"/>
    </row>
    <row r="73" spans="2:15">
      <c r="B73" s="925"/>
      <c r="C73" s="925"/>
      <c r="D73" s="925"/>
      <c r="E73" s="925"/>
      <c r="F73" s="925"/>
      <c r="G73" s="925"/>
      <c r="H73" s="925"/>
      <c r="I73" s="925"/>
      <c r="J73" s="925"/>
      <c r="K73" s="925"/>
      <c r="L73" s="925"/>
      <c r="M73" s="925"/>
      <c r="N73" s="925"/>
      <c r="O73" s="925"/>
    </row>
    <row r="74" spans="2:15">
      <c r="B74" s="925"/>
      <c r="C74" s="925"/>
      <c r="D74" s="925"/>
      <c r="E74" s="925"/>
      <c r="F74" s="925"/>
      <c r="G74" s="925"/>
      <c r="H74" s="925"/>
      <c r="I74" s="925"/>
      <c r="J74" s="925"/>
      <c r="K74" s="925"/>
      <c r="L74" s="925"/>
      <c r="M74" s="925"/>
      <c r="N74" s="925"/>
      <c r="O74" s="925"/>
    </row>
    <row r="75" spans="2:15">
      <c r="B75" s="925"/>
      <c r="C75" s="925"/>
      <c r="D75" s="925"/>
      <c r="E75" s="925"/>
      <c r="F75" s="925"/>
      <c r="G75" s="925"/>
      <c r="H75" s="925"/>
      <c r="I75" s="925"/>
      <c r="J75" s="925"/>
      <c r="K75" s="925"/>
      <c r="L75" s="925"/>
      <c r="M75" s="925"/>
      <c r="N75" s="925"/>
      <c r="O75" s="925"/>
    </row>
    <row r="76" spans="2:15">
      <c r="B76" s="925"/>
      <c r="C76" s="925"/>
      <c r="D76" s="925"/>
      <c r="E76" s="925"/>
      <c r="F76" s="925"/>
      <c r="G76" s="925"/>
      <c r="H76" s="925"/>
      <c r="I76" s="925"/>
      <c r="J76" s="925"/>
      <c r="K76" s="925"/>
      <c r="L76" s="925"/>
      <c r="M76" s="925"/>
      <c r="N76" s="925"/>
      <c r="O76" s="925"/>
    </row>
    <row r="77" spans="2:15">
      <c r="B77" s="925"/>
      <c r="C77" s="925"/>
      <c r="D77" s="925"/>
      <c r="E77" s="925"/>
      <c r="F77" s="925"/>
      <c r="G77" s="925"/>
      <c r="H77" s="925"/>
      <c r="I77" s="925"/>
      <c r="J77" s="925"/>
      <c r="K77" s="925"/>
      <c r="L77" s="925"/>
      <c r="M77" s="925"/>
      <c r="N77" s="925"/>
      <c r="O77" s="925"/>
    </row>
    <row r="78" spans="2:15">
      <c r="B78" s="925"/>
      <c r="C78" s="925"/>
      <c r="D78" s="925"/>
      <c r="E78" s="925"/>
      <c r="F78" s="925"/>
      <c r="G78" s="925"/>
      <c r="H78" s="925"/>
      <c r="I78" s="925"/>
      <c r="J78" s="925"/>
      <c r="K78" s="925"/>
      <c r="L78" s="925"/>
      <c r="M78" s="925"/>
      <c r="N78" s="925"/>
      <c r="O78" s="925"/>
    </row>
    <row r="79" spans="2:15">
      <c r="B79" s="925"/>
      <c r="C79" s="925"/>
      <c r="D79" s="925"/>
      <c r="E79" s="925"/>
      <c r="F79" s="925"/>
      <c r="G79" s="925"/>
      <c r="H79" s="925"/>
      <c r="I79" s="925"/>
      <c r="J79" s="925"/>
      <c r="K79" s="925"/>
      <c r="L79" s="925"/>
      <c r="M79" s="925"/>
      <c r="N79" s="925"/>
      <c r="O79" s="925"/>
    </row>
    <row r="80" spans="2:15">
      <c r="B80" s="925"/>
      <c r="C80" s="925"/>
      <c r="D80" s="925"/>
      <c r="E80" s="925"/>
      <c r="F80" s="925"/>
      <c r="G80" s="925"/>
      <c r="H80" s="925"/>
      <c r="I80" s="925"/>
      <c r="J80" s="925"/>
      <c r="K80" s="925"/>
      <c r="L80" s="925"/>
      <c r="M80" s="925"/>
      <c r="N80" s="925"/>
      <c r="O80" s="925"/>
    </row>
    <row r="81" spans="2:15">
      <c r="B81" s="925"/>
      <c r="C81" s="925"/>
      <c r="D81" s="925"/>
      <c r="E81" s="925"/>
      <c r="F81" s="925"/>
      <c r="G81" s="925"/>
      <c r="H81" s="925"/>
      <c r="I81" s="925"/>
      <c r="J81" s="925"/>
      <c r="K81" s="925"/>
      <c r="L81" s="925"/>
      <c r="M81" s="925"/>
      <c r="N81" s="925"/>
      <c r="O81" s="925"/>
    </row>
    <row r="82" spans="2:15">
      <c r="B82" s="925"/>
      <c r="C82" s="925"/>
      <c r="D82" s="925"/>
      <c r="E82" s="925"/>
      <c r="F82" s="925"/>
      <c r="G82" s="925"/>
      <c r="H82" s="925"/>
      <c r="I82" s="925"/>
      <c r="J82" s="925"/>
      <c r="K82" s="925"/>
      <c r="L82" s="925"/>
      <c r="M82" s="925"/>
      <c r="N82" s="925"/>
      <c r="O82" s="925"/>
    </row>
    <row r="83" spans="2:15">
      <c r="B83" s="925"/>
      <c r="C83" s="925"/>
      <c r="D83" s="925"/>
      <c r="E83" s="925"/>
      <c r="F83" s="925"/>
      <c r="G83" s="925"/>
      <c r="H83" s="925"/>
      <c r="I83" s="925"/>
      <c r="J83" s="925"/>
      <c r="K83" s="925"/>
      <c r="L83" s="925"/>
      <c r="M83" s="925"/>
      <c r="N83" s="925"/>
      <c r="O83" s="925"/>
    </row>
    <row r="84" spans="2:15">
      <c r="B84" s="925"/>
      <c r="C84" s="925"/>
      <c r="D84" s="925"/>
      <c r="E84" s="925"/>
      <c r="F84" s="925"/>
      <c r="G84" s="925"/>
      <c r="H84" s="925"/>
      <c r="I84" s="925"/>
      <c r="J84" s="925"/>
      <c r="K84" s="925"/>
      <c r="L84" s="925"/>
      <c r="M84" s="925"/>
      <c r="N84" s="925"/>
      <c r="O84" s="925"/>
    </row>
    <row r="85" spans="2:15">
      <c r="B85" s="925"/>
      <c r="C85" s="925"/>
      <c r="D85" s="925"/>
      <c r="E85" s="925"/>
      <c r="F85" s="925"/>
      <c r="G85" s="925"/>
      <c r="H85" s="925"/>
      <c r="I85" s="925"/>
      <c r="J85" s="925"/>
      <c r="K85" s="925"/>
      <c r="L85" s="925"/>
      <c r="M85" s="925"/>
      <c r="N85" s="925"/>
      <c r="O85" s="925"/>
    </row>
    <row r="86" spans="2:15">
      <c r="B86" s="925"/>
      <c r="C86" s="925"/>
      <c r="D86" s="925"/>
      <c r="E86" s="925"/>
      <c r="F86" s="925"/>
      <c r="G86" s="925"/>
      <c r="H86" s="925"/>
      <c r="I86" s="925"/>
      <c r="J86" s="925"/>
      <c r="K86" s="925"/>
      <c r="L86" s="925"/>
      <c r="M86" s="925"/>
      <c r="N86" s="925"/>
      <c r="O86" s="925"/>
    </row>
    <row r="87" spans="2:15">
      <c r="B87" s="925"/>
      <c r="C87" s="925"/>
      <c r="D87" s="925"/>
      <c r="E87" s="925"/>
      <c r="F87" s="925"/>
      <c r="G87" s="925"/>
      <c r="H87" s="925"/>
      <c r="I87" s="925"/>
      <c r="J87" s="925"/>
      <c r="K87" s="925"/>
      <c r="L87" s="925"/>
      <c r="M87" s="925"/>
      <c r="N87" s="925"/>
      <c r="O87" s="925"/>
    </row>
    <row r="88" spans="2:15">
      <c r="B88" s="925"/>
      <c r="C88" s="925"/>
      <c r="D88" s="925"/>
      <c r="E88" s="925"/>
      <c r="F88" s="925"/>
      <c r="G88" s="925"/>
      <c r="H88" s="925"/>
      <c r="I88" s="925"/>
      <c r="J88" s="925"/>
      <c r="K88" s="925"/>
      <c r="L88" s="925"/>
      <c r="M88" s="925"/>
      <c r="N88" s="925"/>
      <c r="O88" s="925"/>
    </row>
    <row r="89" spans="2:15">
      <c r="B89" s="925"/>
      <c r="C89" s="925"/>
      <c r="D89" s="925"/>
      <c r="E89" s="925"/>
      <c r="F89" s="925"/>
      <c r="G89" s="925"/>
      <c r="H89" s="925"/>
      <c r="I89" s="925"/>
      <c r="J89" s="925"/>
      <c r="K89" s="925"/>
      <c r="L89" s="925"/>
      <c r="M89" s="925"/>
      <c r="N89" s="925"/>
      <c r="O89" s="925"/>
    </row>
    <row r="90" spans="2:15">
      <c r="B90" s="925"/>
      <c r="C90" s="925"/>
      <c r="D90" s="925"/>
      <c r="E90" s="925"/>
      <c r="F90" s="925"/>
      <c r="G90" s="925"/>
      <c r="H90" s="925"/>
      <c r="I90" s="925"/>
      <c r="J90" s="925"/>
      <c r="K90" s="925"/>
      <c r="L90" s="925"/>
      <c r="M90" s="925"/>
      <c r="N90" s="925"/>
      <c r="O90" s="925"/>
    </row>
    <row r="91" spans="2:15">
      <c r="B91" s="925"/>
      <c r="C91" s="925"/>
      <c r="D91" s="925"/>
      <c r="E91" s="925"/>
      <c r="F91" s="925"/>
      <c r="G91" s="925"/>
      <c r="H91" s="925"/>
      <c r="I91" s="925"/>
      <c r="J91" s="925"/>
      <c r="K91" s="925"/>
      <c r="L91" s="925"/>
      <c r="M91" s="925"/>
      <c r="N91" s="925"/>
      <c r="O91" s="925"/>
    </row>
    <row r="92" spans="2:15">
      <c r="B92" s="925"/>
      <c r="C92" s="925"/>
      <c r="D92" s="925"/>
      <c r="E92" s="925"/>
      <c r="F92" s="925"/>
      <c r="G92" s="925"/>
      <c r="H92" s="925"/>
      <c r="I92" s="925"/>
      <c r="J92" s="925"/>
      <c r="K92" s="925"/>
      <c r="L92" s="925"/>
      <c r="M92" s="925"/>
      <c r="N92" s="925"/>
      <c r="O92" s="925"/>
    </row>
    <row r="93" spans="2:15">
      <c r="B93" s="925"/>
      <c r="C93" s="925"/>
      <c r="D93" s="925"/>
      <c r="E93" s="925"/>
      <c r="F93" s="925"/>
      <c r="G93" s="925"/>
      <c r="H93" s="925"/>
      <c r="I93" s="925"/>
      <c r="J93" s="925"/>
      <c r="K93" s="925"/>
      <c r="L93" s="925"/>
      <c r="M93" s="925"/>
      <c r="N93" s="925"/>
      <c r="O93" s="925"/>
    </row>
    <row r="94" spans="2:15">
      <c r="B94" s="925"/>
      <c r="C94" s="925"/>
      <c r="D94" s="925"/>
      <c r="E94" s="925"/>
      <c r="F94" s="925"/>
      <c r="G94" s="925"/>
      <c r="H94" s="925"/>
      <c r="I94" s="925"/>
      <c r="J94" s="925"/>
      <c r="K94" s="925"/>
      <c r="L94" s="925"/>
      <c r="M94" s="925"/>
      <c r="N94" s="925"/>
      <c r="O94" s="925"/>
    </row>
    <row r="95" spans="2:15">
      <c r="B95" s="925"/>
      <c r="C95" s="925"/>
      <c r="D95" s="925"/>
      <c r="E95" s="925"/>
      <c r="F95" s="925"/>
      <c r="G95" s="925"/>
      <c r="H95" s="925"/>
      <c r="I95" s="925"/>
      <c r="J95" s="925"/>
      <c r="K95" s="925"/>
      <c r="L95" s="925"/>
      <c r="M95" s="925"/>
      <c r="N95" s="925"/>
      <c r="O95" s="925"/>
    </row>
    <row r="96" spans="2:15">
      <c r="B96" s="925"/>
      <c r="C96" s="925"/>
      <c r="D96" s="925"/>
      <c r="E96" s="925"/>
      <c r="F96" s="925"/>
      <c r="G96" s="925"/>
      <c r="H96" s="925"/>
      <c r="I96" s="925"/>
      <c r="J96" s="925"/>
      <c r="K96" s="925"/>
      <c r="L96" s="925"/>
      <c r="M96" s="925"/>
      <c r="N96" s="925"/>
      <c r="O96" s="925"/>
    </row>
    <row r="97" spans="2:15">
      <c r="B97" s="925"/>
      <c r="C97" s="925"/>
      <c r="D97" s="925"/>
      <c r="E97" s="925"/>
      <c r="F97" s="925"/>
      <c r="G97" s="925"/>
      <c r="H97" s="925"/>
      <c r="I97" s="925"/>
      <c r="J97" s="925"/>
      <c r="K97" s="925"/>
      <c r="L97" s="925"/>
      <c r="M97" s="925"/>
      <c r="N97" s="925"/>
      <c r="O97" s="925"/>
    </row>
    <row r="98" spans="2:15">
      <c r="B98" s="925"/>
      <c r="C98" s="925"/>
      <c r="D98" s="925"/>
      <c r="E98" s="925"/>
      <c r="F98" s="925"/>
      <c r="G98" s="925"/>
      <c r="H98" s="925"/>
      <c r="I98" s="925"/>
      <c r="J98" s="925"/>
      <c r="K98" s="925"/>
      <c r="L98" s="925"/>
      <c r="M98" s="925"/>
      <c r="N98" s="925"/>
      <c r="O98" s="925"/>
    </row>
    <row r="99" spans="2:15">
      <c r="B99" s="925"/>
      <c r="C99" s="925"/>
      <c r="D99" s="925"/>
      <c r="E99" s="925"/>
      <c r="F99" s="925"/>
      <c r="G99" s="925"/>
      <c r="H99" s="925"/>
      <c r="I99" s="925"/>
      <c r="J99" s="925"/>
      <c r="K99" s="925"/>
      <c r="L99" s="925"/>
      <c r="M99" s="925"/>
      <c r="N99" s="925"/>
      <c r="O99" s="925"/>
    </row>
    <row r="100" spans="2:15">
      <c r="B100" s="925"/>
      <c r="C100" s="925"/>
      <c r="D100" s="925"/>
      <c r="E100" s="925"/>
      <c r="F100" s="925"/>
      <c r="G100" s="925"/>
      <c r="H100" s="925"/>
      <c r="I100" s="925"/>
      <c r="J100" s="925"/>
      <c r="K100" s="925"/>
      <c r="L100" s="925"/>
      <c r="M100" s="925"/>
      <c r="N100" s="925"/>
      <c r="O100" s="925"/>
    </row>
    <row r="101" spans="2:15">
      <c r="B101" s="925"/>
      <c r="C101" s="925"/>
      <c r="D101" s="925"/>
      <c r="E101" s="925"/>
      <c r="F101" s="925"/>
      <c r="G101" s="925"/>
      <c r="H101" s="925"/>
      <c r="I101" s="925"/>
      <c r="J101" s="925"/>
      <c r="K101" s="925"/>
      <c r="L101" s="925"/>
      <c r="M101" s="925"/>
      <c r="N101" s="925"/>
      <c r="O101" s="925"/>
    </row>
    <row r="102" spans="2:15">
      <c r="B102" s="925"/>
      <c r="C102" s="925"/>
      <c r="D102" s="925"/>
      <c r="E102" s="925"/>
      <c r="F102" s="925"/>
      <c r="G102" s="925"/>
      <c r="H102" s="925"/>
      <c r="I102" s="925"/>
      <c r="J102" s="925"/>
      <c r="K102" s="925"/>
      <c r="L102" s="925"/>
      <c r="M102" s="925"/>
      <c r="N102" s="925"/>
      <c r="O102" s="925"/>
    </row>
    <row r="103" spans="2:15">
      <c r="B103" s="925"/>
      <c r="C103" s="925"/>
      <c r="D103" s="925"/>
      <c r="E103" s="925"/>
      <c r="F103" s="925"/>
      <c r="G103" s="925"/>
      <c r="H103" s="925"/>
      <c r="I103" s="925"/>
      <c r="J103" s="925"/>
      <c r="K103" s="925"/>
      <c r="L103" s="925"/>
      <c r="M103" s="925"/>
      <c r="N103" s="925"/>
      <c r="O103" s="925"/>
    </row>
    <row r="104" spans="2:15">
      <c r="B104" s="925"/>
      <c r="C104" s="925"/>
      <c r="D104" s="925"/>
      <c r="E104" s="925"/>
      <c r="F104" s="925"/>
      <c r="G104" s="925"/>
      <c r="H104" s="925"/>
      <c r="I104" s="925"/>
      <c r="J104" s="925"/>
      <c r="K104" s="925"/>
      <c r="L104" s="925"/>
      <c r="M104" s="925"/>
      <c r="N104" s="925"/>
      <c r="O104" s="925"/>
    </row>
    <row r="105" spans="2:15">
      <c r="B105" s="925"/>
      <c r="C105" s="925"/>
      <c r="D105" s="925"/>
      <c r="E105" s="925"/>
      <c r="F105" s="925"/>
      <c r="G105" s="925"/>
      <c r="H105" s="925"/>
      <c r="I105" s="925"/>
      <c r="J105" s="925"/>
      <c r="K105" s="925"/>
      <c r="L105" s="925"/>
      <c r="M105" s="925"/>
      <c r="N105" s="925"/>
      <c r="O105" s="925"/>
    </row>
    <row r="106" spans="2:15">
      <c r="B106" s="925"/>
      <c r="C106" s="925"/>
      <c r="D106" s="925"/>
      <c r="E106" s="925"/>
      <c r="F106" s="925"/>
      <c r="G106" s="925"/>
      <c r="H106" s="925"/>
      <c r="I106" s="925"/>
      <c r="J106" s="925"/>
      <c r="K106" s="925"/>
      <c r="L106" s="925"/>
      <c r="M106" s="925"/>
      <c r="N106" s="925"/>
      <c r="O106" s="925"/>
    </row>
    <row r="107" spans="2:15">
      <c r="B107" s="925"/>
      <c r="C107" s="925"/>
      <c r="D107" s="925"/>
      <c r="E107" s="925"/>
      <c r="F107" s="925"/>
      <c r="G107" s="925"/>
      <c r="H107" s="925"/>
      <c r="I107" s="925"/>
      <c r="J107" s="925"/>
      <c r="K107" s="925"/>
      <c r="L107" s="925"/>
      <c r="M107" s="925"/>
      <c r="N107" s="925"/>
      <c r="O107" s="925"/>
    </row>
    <row r="108" spans="2:15">
      <c r="B108" s="925"/>
      <c r="C108" s="925"/>
      <c r="D108" s="925"/>
      <c r="E108" s="925"/>
      <c r="F108" s="925"/>
      <c r="G108" s="925"/>
      <c r="H108" s="925"/>
      <c r="I108" s="925"/>
      <c r="J108" s="925"/>
      <c r="K108" s="925"/>
      <c r="L108" s="925"/>
      <c r="M108" s="925"/>
      <c r="N108" s="925"/>
      <c r="O108" s="925"/>
    </row>
    <row r="109" spans="2:15">
      <c r="B109" s="925"/>
      <c r="C109" s="925"/>
      <c r="D109" s="925"/>
      <c r="E109" s="925"/>
      <c r="F109" s="925"/>
      <c r="G109" s="925"/>
      <c r="H109" s="925"/>
      <c r="I109" s="925"/>
      <c r="J109" s="925"/>
      <c r="K109" s="925"/>
      <c r="L109" s="925"/>
      <c r="M109" s="925"/>
      <c r="N109" s="925"/>
      <c r="O109" s="925"/>
    </row>
    <row r="110" spans="2:15">
      <c r="B110" s="925"/>
      <c r="C110" s="925"/>
      <c r="D110" s="925"/>
      <c r="E110" s="925"/>
      <c r="F110" s="925"/>
      <c r="G110" s="925"/>
      <c r="H110" s="925"/>
      <c r="I110" s="925"/>
      <c r="J110" s="925"/>
      <c r="K110" s="925"/>
      <c r="L110" s="925"/>
      <c r="M110" s="925"/>
      <c r="N110" s="925"/>
      <c r="O110" s="925"/>
    </row>
    <row r="111" spans="2:15">
      <c r="B111" s="925"/>
      <c r="C111" s="925"/>
      <c r="D111" s="925"/>
      <c r="E111" s="925"/>
      <c r="F111" s="925"/>
      <c r="G111" s="925"/>
      <c r="H111" s="925"/>
      <c r="I111" s="925"/>
      <c r="J111" s="925"/>
      <c r="K111" s="925"/>
      <c r="L111" s="925"/>
      <c r="M111" s="925"/>
      <c r="N111" s="925"/>
      <c r="O111" s="925"/>
    </row>
    <row r="112" spans="2:15">
      <c r="B112" s="925"/>
      <c r="C112" s="925"/>
      <c r="D112" s="925"/>
      <c r="E112" s="925"/>
      <c r="F112" s="925"/>
      <c r="G112" s="925"/>
      <c r="H112" s="925"/>
      <c r="I112" s="925"/>
      <c r="J112" s="925"/>
      <c r="K112" s="925"/>
      <c r="L112" s="925"/>
      <c r="M112" s="925"/>
      <c r="N112" s="925"/>
      <c r="O112" s="925"/>
    </row>
    <row r="113" spans="2:15">
      <c r="B113" s="925"/>
      <c r="C113" s="925"/>
      <c r="D113" s="925"/>
      <c r="E113" s="925"/>
      <c r="F113" s="925"/>
      <c r="G113" s="925"/>
      <c r="H113" s="925"/>
      <c r="I113" s="925"/>
      <c r="J113" s="925"/>
      <c r="K113" s="925"/>
      <c r="L113" s="925"/>
      <c r="M113" s="925"/>
      <c r="N113" s="925"/>
      <c r="O113" s="925"/>
    </row>
    <row r="114" spans="2:15">
      <c r="B114" s="925"/>
      <c r="C114" s="925"/>
      <c r="D114" s="925"/>
      <c r="E114" s="925"/>
      <c r="F114" s="925"/>
      <c r="G114" s="925"/>
      <c r="H114" s="925"/>
      <c r="I114" s="925"/>
      <c r="J114" s="925"/>
      <c r="K114" s="925"/>
      <c r="L114" s="925"/>
      <c r="M114" s="925"/>
      <c r="N114" s="925"/>
      <c r="O114" s="925"/>
    </row>
    <row r="115" spans="2:15">
      <c r="B115" s="925"/>
      <c r="C115" s="925"/>
      <c r="D115" s="925"/>
      <c r="E115" s="925"/>
      <c r="F115" s="925"/>
      <c r="G115" s="925"/>
      <c r="H115" s="925"/>
      <c r="I115" s="925"/>
      <c r="J115" s="925"/>
      <c r="K115" s="925"/>
      <c r="L115" s="925"/>
      <c r="M115" s="925"/>
      <c r="N115" s="925"/>
      <c r="O115" s="925"/>
    </row>
    <row r="116" spans="2:15">
      <c r="B116" s="925"/>
      <c r="C116" s="925"/>
      <c r="D116" s="925"/>
      <c r="E116" s="925"/>
      <c r="F116" s="925"/>
      <c r="G116" s="925"/>
      <c r="H116" s="925"/>
      <c r="I116" s="925"/>
      <c r="J116" s="925"/>
      <c r="K116" s="925"/>
      <c r="L116" s="925"/>
      <c r="M116" s="925"/>
      <c r="N116" s="925"/>
      <c r="O116" s="925"/>
    </row>
    <row r="117" spans="2:15">
      <c r="B117" s="925"/>
      <c r="C117" s="925"/>
      <c r="D117" s="925"/>
      <c r="E117" s="925"/>
      <c r="F117" s="925"/>
      <c r="G117" s="925"/>
      <c r="H117" s="925"/>
      <c r="I117" s="925"/>
      <c r="J117" s="925"/>
      <c r="K117" s="925"/>
      <c r="L117" s="925"/>
      <c r="M117" s="925"/>
      <c r="N117" s="925"/>
      <c r="O117" s="925"/>
    </row>
    <row r="118" spans="2:15">
      <c r="B118" s="925"/>
      <c r="C118" s="925"/>
      <c r="D118" s="925"/>
      <c r="E118" s="925"/>
      <c r="F118" s="925"/>
      <c r="G118" s="925"/>
      <c r="H118" s="925"/>
      <c r="I118" s="925"/>
      <c r="J118" s="925"/>
      <c r="K118" s="925"/>
      <c r="L118" s="925"/>
      <c r="M118" s="925"/>
      <c r="N118" s="925"/>
      <c r="O118" s="925"/>
    </row>
    <row r="119" spans="2:15">
      <c r="B119" s="925"/>
      <c r="C119" s="925"/>
      <c r="D119" s="925"/>
      <c r="E119" s="925"/>
      <c r="F119" s="925"/>
      <c r="G119" s="925"/>
      <c r="H119" s="925"/>
      <c r="I119" s="925"/>
      <c r="J119" s="925"/>
      <c r="K119" s="925"/>
      <c r="L119" s="925"/>
      <c r="M119" s="925"/>
      <c r="N119" s="925"/>
      <c r="O119" s="925"/>
    </row>
    <row r="120" spans="2:15">
      <c r="B120" s="925"/>
      <c r="C120" s="925"/>
      <c r="D120" s="925"/>
      <c r="E120" s="925"/>
      <c r="F120" s="925"/>
      <c r="G120" s="925"/>
      <c r="H120" s="925"/>
      <c r="I120" s="925"/>
      <c r="J120" s="925"/>
      <c r="K120" s="925"/>
      <c r="L120" s="925"/>
      <c r="M120" s="925"/>
      <c r="N120" s="925"/>
      <c r="O120" s="925"/>
    </row>
    <row r="121" spans="2:15">
      <c r="B121" s="925"/>
      <c r="C121" s="925"/>
      <c r="D121" s="925"/>
      <c r="E121" s="925"/>
      <c r="F121" s="925"/>
      <c r="G121" s="925"/>
      <c r="H121" s="925"/>
      <c r="I121" s="925"/>
      <c r="J121" s="925"/>
      <c r="K121" s="925"/>
      <c r="L121" s="925"/>
      <c r="M121" s="925"/>
      <c r="N121" s="925"/>
      <c r="O121" s="925"/>
    </row>
    <row r="122" spans="2:15">
      <c r="B122" s="925"/>
      <c r="C122" s="925"/>
      <c r="D122" s="925"/>
      <c r="E122" s="925"/>
      <c r="F122" s="925"/>
      <c r="G122" s="925"/>
      <c r="H122" s="925"/>
      <c r="I122" s="925"/>
      <c r="J122" s="925"/>
      <c r="K122" s="925"/>
      <c r="L122" s="925"/>
      <c r="M122" s="925"/>
      <c r="N122" s="925"/>
      <c r="O122" s="925"/>
    </row>
    <row r="123" spans="2:15">
      <c r="B123" s="925"/>
      <c r="C123" s="925"/>
      <c r="D123" s="925"/>
      <c r="E123" s="925"/>
      <c r="F123" s="925"/>
      <c r="G123" s="925"/>
      <c r="H123" s="925"/>
      <c r="I123" s="925"/>
      <c r="J123" s="925"/>
      <c r="K123" s="925"/>
      <c r="L123" s="925"/>
      <c r="M123" s="925"/>
      <c r="N123" s="925"/>
      <c r="O123" s="925"/>
    </row>
    <row r="124" spans="2:15">
      <c r="B124" s="925"/>
      <c r="C124" s="925"/>
      <c r="D124" s="925"/>
      <c r="E124" s="925"/>
      <c r="F124" s="925"/>
      <c r="G124" s="925"/>
      <c r="H124" s="925"/>
      <c r="I124" s="925"/>
      <c r="J124" s="925"/>
      <c r="K124" s="925"/>
      <c r="L124" s="925"/>
      <c r="M124" s="925"/>
      <c r="N124" s="925"/>
      <c r="O124" s="925"/>
    </row>
    <row r="125" spans="2:15">
      <c r="B125" s="925"/>
      <c r="C125" s="925"/>
      <c r="D125" s="925"/>
      <c r="E125" s="925"/>
      <c r="F125" s="925"/>
      <c r="G125" s="925"/>
      <c r="H125" s="925"/>
      <c r="I125" s="925"/>
      <c r="J125" s="925"/>
      <c r="K125" s="925"/>
      <c r="L125" s="925"/>
      <c r="M125" s="925"/>
      <c r="N125" s="925"/>
      <c r="O125" s="925"/>
    </row>
    <row r="126" spans="2:15">
      <c r="B126" s="925"/>
      <c r="C126" s="925"/>
      <c r="D126" s="925"/>
      <c r="E126" s="925"/>
      <c r="F126" s="925"/>
      <c r="G126" s="925"/>
      <c r="H126" s="925"/>
      <c r="I126" s="925"/>
      <c r="J126" s="925"/>
      <c r="K126" s="925"/>
      <c r="L126" s="925"/>
      <c r="M126" s="925"/>
      <c r="N126" s="925"/>
      <c r="O126" s="925"/>
    </row>
    <row r="127" spans="2:15">
      <c r="B127" s="925"/>
      <c r="C127" s="925"/>
      <c r="D127" s="925"/>
      <c r="E127" s="925"/>
      <c r="F127" s="925"/>
      <c r="G127" s="925"/>
      <c r="H127" s="925"/>
      <c r="I127" s="925"/>
      <c r="J127" s="925"/>
      <c r="K127" s="925"/>
      <c r="L127" s="925"/>
      <c r="M127" s="925"/>
      <c r="N127" s="925"/>
      <c r="O127" s="925"/>
    </row>
    <row r="128" spans="2:15">
      <c r="B128" s="925"/>
      <c r="C128" s="925"/>
      <c r="D128" s="925"/>
      <c r="E128" s="925"/>
      <c r="F128" s="925"/>
      <c r="G128" s="925"/>
      <c r="H128" s="925"/>
      <c r="I128" s="925"/>
      <c r="J128" s="925"/>
      <c r="K128" s="925"/>
      <c r="L128" s="925"/>
      <c r="M128" s="925"/>
      <c r="N128" s="925"/>
      <c r="O128" s="925"/>
    </row>
    <row r="129" spans="2:15">
      <c r="B129" s="925"/>
      <c r="C129" s="925"/>
      <c r="D129" s="925"/>
      <c r="E129" s="925"/>
      <c r="F129" s="925"/>
      <c r="G129" s="925"/>
      <c r="H129" s="925"/>
      <c r="I129" s="925"/>
      <c r="J129" s="925"/>
      <c r="K129" s="925"/>
      <c r="L129" s="925"/>
      <c r="M129" s="925"/>
      <c r="N129" s="925"/>
      <c r="O129" s="925"/>
    </row>
    <row r="130" spans="2:15">
      <c r="B130" s="925"/>
      <c r="C130" s="925"/>
      <c r="D130" s="925"/>
      <c r="E130" s="925"/>
      <c r="F130" s="925"/>
      <c r="G130" s="925"/>
      <c r="H130" s="925"/>
      <c r="I130" s="925"/>
      <c r="J130" s="925"/>
      <c r="K130" s="925"/>
      <c r="L130" s="925"/>
      <c r="M130" s="925"/>
      <c r="N130" s="925"/>
      <c r="O130" s="925"/>
    </row>
    <row r="131" spans="2:15">
      <c r="B131" s="925"/>
      <c r="C131" s="925"/>
      <c r="D131" s="925"/>
      <c r="E131" s="925"/>
      <c r="F131" s="925"/>
      <c r="G131" s="925"/>
      <c r="H131" s="925"/>
      <c r="I131" s="925"/>
      <c r="J131" s="925"/>
      <c r="K131" s="925"/>
      <c r="L131" s="925"/>
      <c r="M131" s="925"/>
      <c r="N131" s="925"/>
      <c r="O131" s="925"/>
    </row>
    <row r="132" spans="2:15">
      <c r="B132" s="925"/>
      <c r="C132" s="925"/>
      <c r="D132" s="925"/>
      <c r="E132" s="925"/>
      <c r="F132" s="925"/>
      <c r="G132" s="925"/>
      <c r="H132" s="925"/>
      <c r="I132" s="925"/>
      <c r="J132" s="925"/>
      <c r="K132" s="925"/>
      <c r="L132" s="925"/>
      <c r="M132" s="925"/>
      <c r="N132" s="925"/>
      <c r="O132" s="925"/>
    </row>
    <row r="133" spans="2:15">
      <c r="B133" s="925"/>
      <c r="C133" s="925"/>
      <c r="D133" s="925"/>
      <c r="E133" s="925"/>
      <c r="F133" s="925"/>
      <c r="G133" s="925"/>
      <c r="H133" s="925"/>
      <c r="I133" s="925"/>
      <c r="J133" s="925"/>
      <c r="K133" s="925"/>
      <c r="L133" s="925"/>
      <c r="M133" s="925"/>
      <c r="N133" s="925"/>
      <c r="O133" s="925"/>
    </row>
    <row r="134" spans="2:15">
      <c r="B134" s="925"/>
      <c r="C134" s="925"/>
      <c r="D134" s="925"/>
      <c r="E134" s="925"/>
      <c r="F134" s="925"/>
      <c r="G134" s="925"/>
      <c r="H134" s="925"/>
      <c r="I134" s="925"/>
      <c r="J134" s="925"/>
      <c r="K134" s="925"/>
      <c r="L134" s="925"/>
      <c r="M134" s="925"/>
      <c r="N134" s="925"/>
      <c r="O134" s="925"/>
    </row>
    <row r="135" spans="2:15">
      <c r="B135" s="925"/>
      <c r="C135" s="925"/>
      <c r="D135" s="925"/>
      <c r="E135" s="925"/>
      <c r="F135" s="925"/>
      <c r="G135" s="925"/>
      <c r="H135" s="925"/>
      <c r="I135" s="925"/>
      <c r="J135" s="925"/>
      <c r="K135" s="925"/>
      <c r="L135" s="925"/>
      <c r="M135" s="925"/>
      <c r="N135" s="925"/>
      <c r="O135" s="925"/>
    </row>
    <row r="136" spans="2:15">
      <c r="B136" s="925"/>
      <c r="C136" s="925"/>
      <c r="D136" s="925"/>
      <c r="E136" s="925"/>
      <c r="F136" s="925"/>
      <c r="G136" s="925"/>
      <c r="H136" s="925"/>
      <c r="I136" s="925"/>
      <c r="J136" s="925"/>
      <c r="K136" s="925"/>
      <c r="L136" s="925"/>
      <c r="M136" s="925"/>
      <c r="N136" s="925"/>
      <c r="O136" s="925"/>
    </row>
    <row r="137" spans="2:15">
      <c r="B137" s="925"/>
      <c r="C137" s="925"/>
      <c r="D137" s="925"/>
      <c r="E137" s="925"/>
      <c r="F137" s="925"/>
      <c r="G137" s="925"/>
      <c r="H137" s="925"/>
      <c r="I137" s="925"/>
      <c r="J137" s="925"/>
      <c r="K137" s="925"/>
      <c r="L137" s="925"/>
      <c r="M137" s="925"/>
      <c r="N137" s="925"/>
      <c r="O137" s="925"/>
    </row>
    <row r="138" spans="2:15">
      <c r="B138" s="925"/>
      <c r="C138" s="925"/>
      <c r="D138" s="925"/>
      <c r="E138" s="925"/>
      <c r="F138" s="925"/>
      <c r="G138" s="925"/>
      <c r="H138" s="925"/>
      <c r="I138" s="925"/>
      <c r="J138" s="925"/>
      <c r="K138" s="925"/>
      <c r="L138" s="925"/>
      <c r="M138" s="925"/>
      <c r="N138" s="925"/>
      <c r="O138" s="925"/>
    </row>
    <row r="139" spans="2:15">
      <c r="B139" s="925"/>
      <c r="C139" s="925"/>
      <c r="D139" s="925"/>
      <c r="E139" s="925"/>
      <c r="F139" s="925"/>
      <c r="G139" s="925"/>
      <c r="H139" s="925"/>
      <c r="I139" s="925"/>
      <c r="J139" s="925"/>
      <c r="K139" s="925"/>
      <c r="L139" s="925"/>
      <c r="M139" s="925"/>
      <c r="N139" s="925"/>
      <c r="O139" s="925"/>
    </row>
    <row r="140" spans="2:15">
      <c r="B140" s="925"/>
      <c r="C140" s="925"/>
      <c r="D140" s="925"/>
      <c r="E140" s="925"/>
      <c r="F140" s="925"/>
      <c r="G140" s="925"/>
      <c r="H140" s="925"/>
      <c r="I140" s="925"/>
      <c r="J140" s="925"/>
      <c r="K140" s="925"/>
      <c r="L140" s="925"/>
      <c r="M140" s="925"/>
      <c r="N140" s="925"/>
      <c r="O140" s="925"/>
    </row>
    <row r="141" spans="2:15">
      <c r="B141" s="925"/>
      <c r="C141" s="925"/>
      <c r="D141" s="925"/>
      <c r="E141" s="925"/>
      <c r="F141" s="925"/>
      <c r="G141" s="925"/>
      <c r="H141" s="925"/>
      <c r="I141" s="925"/>
      <c r="J141" s="925"/>
      <c r="K141" s="925"/>
      <c r="L141" s="925"/>
      <c r="M141" s="925"/>
      <c r="N141" s="925"/>
      <c r="O141" s="925"/>
    </row>
    <row r="142" spans="2:15">
      <c r="B142" s="925"/>
      <c r="C142" s="925"/>
      <c r="D142" s="925"/>
      <c r="E142" s="925"/>
      <c r="F142" s="925"/>
      <c r="G142" s="925"/>
      <c r="H142" s="925"/>
      <c r="I142" s="925"/>
      <c r="J142" s="925"/>
      <c r="K142" s="925"/>
      <c r="L142" s="925"/>
      <c r="M142" s="925"/>
      <c r="N142" s="925"/>
      <c r="O142" s="925"/>
    </row>
    <row r="143" spans="2:15">
      <c r="B143" s="925"/>
      <c r="C143" s="925"/>
      <c r="D143" s="925"/>
      <c r="E143" s="925"/>
      <c r="F143" s="925"/>
      <c r="G143" s="925"/>
      <c r="H143" s="925"/>
      <c r="I143" s="925"/>
      <c r="J143" s="925"/>
      <c r="K143" s="925"/>
      <c r="L143" s="925"/>
      <c r="M143" s="925"/>
      <c r="N143" s="925"/>
      <c r="O143" s="925"/>
    </row>
    <row r="144" spans="2:15">
      <c r="B144" s="925"/>
      <c r="C144" s="925"/>
      <c r="D144" s="925"/>
      <c r="E144" s="925"/>
      <c r="F144" s="925"/>
      <c r="G144" s="925"/>
      <c r="H144" s="925"/>
      <c r="I144" s="925"/>
      <c r="J144" s="925"/>
      <c r="K144" s="925"/>
      <c r="L144" s="925"/>
      <c r="M144" s="925"/>
      <c r="N144" s="925"/>
      <c r="O144" s="925"/>
    </row>
    <row r="145" spans="2:15">
      <c r="B145" s="925"/>
      <c r="C145" s="925"/>
      <c r="D145" s="925"/>
      <c r="E145" s="925"/>
      <c r="F145" s="925"/>
      <c r="G145" s="925"/>
      <c r="H145" s="925"/>
      <c r="I145" s="925"/>
      <c r="J145" s="925"/>
      <c r="K145" s="925"/>
      <c r="L145" s="925"/>
      <c r="M145" s="925"/>
      <c r="N145" s="925"/>
      <c r="O145" s="925"/>
    </row>
    <row r="146" spans="2:15">
      <c r="B146" s="925"/>
      <c r="C146" s="925"/>
      <c r="D146" s="925"/>
      <c r="E146" s="925"/>
      <c r="F146" s="925"/>
      <c r="G146" s="925"/>
      <c r="H146" s="925"/>
      <c r="I146" s="925"/>
      <c r="J146" s="925"/>
      <c r="K146" s="925"/>
      <c r="L146" s="925"/>
      <c r="M146" s="925"/>
      <c r="N146" s="925"/>
      <c r="O146" s="925"/>
    </row>
    <row r="147" spans="2:15">
      <c r="B147" s="925"/>
      <c r="C147" s="925"/>
      <c r="D147" s="925"/>
      <c r="E147" s="925"/>
      <c r="F147" s="925"/>
      <c r="G147" s="925"/>
      <c r="H147" s="925"/>
      <c r="I147" s="925"/>
      <c r="J147" s="925"/>
      <c r="K147" s="925"/>
      <c r="L147" s="925"/>
      <c r="M147" s="925"/>
      <c r="N147" s="925"/>
      <c r="O147" s="925"/>
    </row>
    <row r="148" spans="2:15">
      <c r="B148" s="925"/>
      <c r="C148" s="925"/>
      <c r="D148" s="925"/>
      <c r="E148" s="925"/>
      <c r="F148" s="925"/>
      <c r="G148" s="925"/>
      <c r="H148" s="925"/>
      <c r="I148" s="925"/>
      <c r="J148" s="925"/>
      <c r="K148" s="925"/>
      <c r="L148" s="925"/>
      <c r="M148" s="925"/>
      <c r="N148" s="925"/>
      <c r="O148" s="925"/>
    </row>
    <row r="149" spans="2:15">
      <c r="B149" s="925"/>
      <c r="C149" s="925"/>
      <c r="D149" s="925"/>
      <c r="E149" s="925"/>
      <c r="F149" s="925"/>
      <c r="G149" s="925"/>
      <c r="H149" s="925"/>
      <c r="I149" s="925"/>
      <c r="J149" s="925"/>
      <c r="K149" s="925"/>
      <c r="L149" s="925"/>
      <c r="M149" s="925"/>
      <c r="N149" s="925"/>
      <c r="O149" s="925"/>
    </row>
    <row r="150" spans="2:15">
      <c r="B150" s="925"/>
      <c r="C150" s="925"/>
      <c r="D150" s="925"/>
      <c r="E150" s="925"/>
      <c r="F150" s="925"/>
      <c r="G150" s="925"/>
      <c r="H150" s="925"/>
      <c r="I150" s="925"/>
      <c r="J150" s="925"/>
      <c r="K150" s="925"/>
      <c r="L150" s="925"/>
      <c r="M150" s="925"/>
      <c r="N150" s="925"/>
      <c r="O150" s="925"/>
    </row>
    <row r="151" spans="2:15">
      <c r="B151" s="925"/>
      <c r="C151" s="925"/>
      <c r="D151" s="925"/>
      <c r="E151" s="925"/>
      <c r="F151" s="925"/>
      <c r="G151" s="925"/>
      <c r="H151" s="925"/>
      <c r="I151" s="925"/>
      <c r="J151" s="925"/>
      <c r="K151" s="925"/>
      <c r="L151" s="925"/>
      <c r="M151" s="925"/>
      <c r="N151" s="925"/>
      <c r="O151" s="925"/>
    </row>
    <row r="152" spans="2:15">
      <c r="B152" s="925"/>
      <c r="C152" s="925"/>
      <c r="D152" s="925"/>
      <c r="E152" s="925"/>
      <c r="F152" s="925"/>
      <c r="G152" s="925"/>
      <c r="H152" s="925"/>
      <c r="I152" s="925"/>
      <c r="J152" s="925"/>
      <c r="K152" s="925"/>
      <c r="L152" s="925"/>
      <c r="M152" s="925"/>
      <c r="N152" s="925"/>
      <c r="O152" s="925"/>
    </row>
    <row r="153" spans="2:15">
      <c r="B153" s="925"/>
      <c r="C153" s="925"/>
      <c r="D153" s="925"/>
      <c r="E153" s="925"/>
      <c r="F153" s="925"/>
      <c r="G153" s="925"/>
      <c r="H153" s="925"/>
      <c r="I153" s="925"/>
      <c r="J153" s="925"/>
      <c r="K153" s="925"/>
      <c r="L153" s="925"/>
      <c r="M153" s="925"/>
      <c r="N153" s="925"/>
      <c r="O153" s="925"/>
    </row>
    <row r="154" spans="2:15">
      <c r="B154" s="925"/>
      <c r="C154" s="925"/>
      <c r="D154" s="925"/>
      <c r="E154" s="925"/>
      <c r="F154" s="925"/>
      <c r="G154" s="925"/>
      <c r="H154" s="925"/>
      <c r="I154" s="925"/>
      <c r="J154" s="925"/>
      <c r="K154" s="925"/>
      <c r="L154" s="925"/>
      <c r="M154" s="925"/>
      <c r="N154" s="925"/>
      <c r="O154" s="925"/>
    </row>
    <row r="155" spans="2:15">
      <c r="B155" s="925"/>
      <c r="C155" s="925"/>
      <c r="D155" s="925"/>
      <c r="E155" s="925"/>
      <c r="F155" s="925"/>
      <c r="G155" s="925"/>
      <c r="H155" s="925"/>
      <c r="I155" s="925"/>
      <c r="J155" s="925"/>
      <c r="K155" s="925"/>
      <c r="L155" s="925"/>
      <c r="M155" s="925"/>
      <c r="N155" s="925"/>
      <c r="O155" s="925"/>
    </row>
    <row r="156" spans="2:15">
      <c r="B156" s="925"/>
      <c r="C156" s="925"/>
      <c r="D156" s="925"/>
      <c r="E156" s="925"/>
      <c r="F156" s="925"/>
      <c r="G156" s="925"/>
      <c r="H156" s="925"/>
      <c r="I156" s="925"/>
      <c r="J156" s="925"/>
      <c r="K156" s="925"/>
      <c r="L156" s="925"/>
      <c r="M156" s="925"/>
      <c r="N156" s="925"/>
      <c r="O156" s="925"/>
    </row>
    <row r="157" spans="2:15">
      <c r="B157" s="925"/>
      <c r="C157" s="925"/>
      <c r="D157" s="925"/>
      <c r="E157" s="925"/>
      <c r="F157" s="925"/>
      <c r="G157" s="925"/>
      <c r="H157" s="925"/>
      <c r="I157" s="925"/>
      <c r="J157" s="925"/>
      <c r="K157" s="925"/>
      <c r="L157" s="925"/>
      <c r="M157" s="925"/>
      <c r="N157" s="925"/>
      <c r="O157" s="925"/>
    </row>
    <row r="158" spans="2:15">
      <c r="B158" s="925"/>
      <c r="C158" s="925"/>
      <c r="D158" s="925"/>
      <c r="E158" s="925"/>
      <c r="F158" s="925"/>
      <c r="G158" s="925"/>
      <c r="H158" s="925"/>
      <c r="I158" s="925"/>
      <c r="J158" s="925"/>
      <c r="K158" s="925"/>
      <c r="L158" s="925"/>
      <c r="M158" s="925"/>
      <c r="N158" s="925"/>
      <c r="O158" s="925"/>
    </row>
    <row r="159" spans="2:15">
      <c r="B159" s="925"/>
      <c r="C159" s="925"/>
      <c r="D159" s="925"/>
      <c r="E159" s="925"/>
      <c r="F159" s="925"/>
      <c r="G159" s="925"/>
      <c r="H159" s="925"/>
      <c r="I159" s="925"/>
      <c r="J159" s="925"/>
      <c r="K159" s="925"/>
      <c r="L159" s="925"/>
      <c r="M159" s="925"/>
      <c r="N159" s="925"/>
      <c r="O159" s="925"/>
    </row>
    <row r="160" spans="2:15">
      <c r="B160" s="925"/>
      <c r="C160" s="925"/>
      <c r="D160" s="925"/>
      <c r="E160" s="925"/>
      <c r="F160" s="925"/>
      <c r="G160" s="925"/>
      <c r="H160" s="925"/>
      <c r="I160" s="925"/>
      <c r="J160" s="925"/>
      <c r="K160" s="925"/>
      <c r="L160" s="925"/>
      <c r="M160" s="925"/>
      <c r="N160" s="925"/>
      <c r="O160" s="925"/>
    </row>
    <row r="161" spans="2:15">
      <c r="B161" s="925"/>
      <c r="C161" s="925"/>
      <c r="D161" s="925"/>
      <c r="E161" s="925"/>
      <c r="F161" s="925"/>
      <c r="G161" s="925"/>
      <c r="H161" s="925"/>
      <c r="I161" s="925"/>
      <c r="J161" s="925"/>
      <c r="K161" s="925"/>
      <c r="L161" s="925"/>
      <c r="M161" s="925"/>
      <c r="N161" s="925"/>
      <c r="O161" s="925"/>
    </row>
    <row r="162" spans="2:15">
      <c r="B162" s="925"/>
      <c r="C162" s="925"/>
      <c r="D162" s="925"/>
      <c r="E162" s="925"/>
      <c r="F162" s="925"/>
      <c r="G162" s="925"/>
      <c r="H162" s="925"/>
      <c r="I162" s="925"/>
      <c r="J162" s="925"/>
      <c r="K162" s="925"/>
      <c r="L162" s="925"/>
      <c r="M162" s="925"/>
      <c r="N162" s="925"/>
      <c r="O162" s="925"/>
    </row>
    <row r="163" spans="2:15">
      <c r="B163" s="925"/>
      <c r="C163" s="925"/>
      <c r="D163" s="925"/>
      <c r="E163" s="925"/>
      <c r="F163" s="925"/>
      <c r="G163" s="925"/>
      <c r="H163" s="925"/>
      <c r="I163" s="925"/>
      <c r="J163" s="925"/>
      <c r="K163" s="925"/>
      <c r="L163" s="925"/>
      <c r="M163" s="925"/>
      <c r="N163" s="925"/>
      <c r="O163" s="925"/>
    </row>
    <row r="164" spans="2:15">
      <c r="B164" s="925"/>
      <c r="C164" s="925"/>
      <c r="D164" s="925"/>
      <c r="E164" s="925"/>
      <c r="F164" s="925"/>
      <c r="G164" s="925"/>
      <c r="H164" s="925"/>
      <c r="I164" s="925"/>
      <c r="J164" s="925"/>
      <c r="K164" s="925"/>
      <c r="L164" s="925"/>
      <c r="M164" s="925"/>
      <c r="N164" s="925"/>
      <c r="O164" s="925"/>
    </row>
    <row r="165" spans="2:15">
      <c r="B165" s="925"/>
      <c r="C165" s="925"/>
      <c r="D165" s="925"/>
      <c r="E165" s="925"/>
      <c r="F165" s="925"/>
      <c r="G165" s="925"/>
      <c r="H165" s="925"/>
      <c r="I165" s="925"/>
      <c r="J165" s="925"/>
      <c r="K165" s="925"/>
      <c r="L165" s="925"/>
      <c r="M165" s="925"/>
      <c r="N165" s="925"/>
      <c r="O165" s="925"/>
    </row>
    <row r="166" spans="2:15">
      <c r="B166" s="925"/>
      <c r="C166" s="925"/>
      <c r="D166" s="925"/>
      <c r="E166" s="925"/>
      <c r="F166" s="925"/>
      <c r="G166" s="925"/>
      <c r="H166" s="925"/>
      <c r="I166" s="925"/>
      <c r="J166" s="925"/>
      <c r="K166" s="925"/>
      <c r="L166" s="925"/>
      <c r="M166" s="925"/>
      <c r="N166" s="925"/>
      <c r="O166" s="925"/>
    </row>
    <row r="167" spans="2:15">
      <c r="B167" s="925"/>
      <c r="C167" s="925"/>
      <c r="D167" s="925"/>
      <c r="E167" s="925"/>
      <c r="F167" s="925"/>
      <c r="G167" s="925"/>
      <c r="H167" s="925"/>
      <c r="I167" s="925"/>
      <c r="J167" s="925"/>
      <c r="K167" s="925"/>
      <c r="L167" s="925"/>
      <c r="M167" s="925"/>
      <c r="N167" s="925"/>
      <c r="O167" s="925"/>
    </row>
    <row r="168" spans="2:15">
      <c r="B168" s="925"/>
      <c r="C168" s="925"/>
      <c r="D168" s="925"/>
      <c r="E168" s="925"/>
      <c r="F168" s="925"/>
      <c r="G168" s="925"/>
      <c r="H168" s="925"/>
      <c r="I168" s="925"/>
      <c r="J168" s="925"/>
      <c r="K168" s="925"/>
      <c r="L168" s="925"/>
      <c r="M168" s="925"/>
      <c r="N168" s="925"/>
      <c r="O168" s="925"/>
    </row>
    <row r="169" spans="2:15">
      <c r="B169" s="925"/>
      <c r="C169" s="925"/>
      <c r="D169" s="925"/>
      <c r="E169" s="925"/>
      <c r="F169" s="925"/>
      <c r="G169" s="925"/>
      <c r="H169" s="925"/>
      <c r="I169" s="925"/>
      <c r="J169" s="925"/>
      <c r="K169" s="925"/>
      <c r="L169" s="925"/>
      <c r="M169" s="925"/>
      <c r="N169" s="925"/>
      <c r="O169" s="925"/>
    </row>
    <row r="170" spans="2:15">
      <c r="B170" s="925"/>
      <c r="C170" s="925"/>
      <c r="D170" s="925"/>
      <c r="E170" s="925"/>
      <c r="F170" s="925"/>
      <c r="G170" s="925"/>
      <c r="H170" s="925"/>
      <c r="I170" s="925"/>
      <c r="J170" s="925"/>
      <c r="K170" s="925"/>
      <c r="L170" s="925"/>
      <c r="M170" s="925"/>
      <c r="N170" s="925"/>
      <c r="O170" s="925"/>
    </row>
    <row r="171" spans="2:15">
      <c r="B171" s="925"/>
      <c r="C171" s="925"/>
      <c r="D171" s="925"/>
      <c r="E171" s="925"/>
      <c r="F171" s="925"/>
      <c r="G171" s="925"/>
      <c r="H171" s="925"/>
      <c r="I171" s="925"/>
      <c r="J171" s="925"/>
      <c r="K171" s="925"/>
      <c r="L171" s="925"/>
      <c r="M171" s="925"/>
      <c r="N171" s="925"/>
      <c r="O171" s="925"/>
    </row>
    <row r="172" spans="2:15">
      <c r="B172" s="925"/>
      <c r="C172" s="925"/>
      <c r="D172" s="925"/>
      <c r="E172" s="925"/>
      <c r="F172" s="925"/>
      <c r="G172" s="925"/>
      <c r="H172" s="925"/>
      <c r="I172" s="925"/>
      <c r="J172" s="925"/>
      <c r="K172" s="925"/>
      <c r="L172" s="925"/>
      <c r="M172" s="925"/>
      <c r="N172" s="925"/>
      <c r="O172" s="925"/>
    </row>
    <row r="173" spans="2:15">
      <c r="B173" s="925"/>
      <c r="C173" s="925"/>
      <c r="D173" s="925"/>
      <c r="E173" s="925"/>
      <c r="F173" s="925"/>
      <c r="G173" s="925"/>
      <c r="H173" s="925"/>
      <c r="I173" s="925"/>
      <c r="J173" s="925"/>
      <c r="K173" s="925"/>
      <c r="L173" s="925"/>
      <c r="M173" s="925"/>
      <c r="N173" s="925"/>
      <c r="O173" s="925"/>
    </row>
    <row r="174" spans="2:15">
      <c r="B174" s="925"/>
      <c r="C174" s="925"/>
      <c r="D174" s="925"/>
      <c r="E174" s="925"/>
      <c r="F174" s="925"/>
      <c r="G174" s="925"/>
      <c r="H174" s="925"/>
      <c r="I174" s="925"/>
      <c r="J174" s="925"/>
      <c r="K174" s="925"/>
      <c r="L174" s="925"/>
      <c r="M174" s="925"/>
      <c r="N174" s="925"/>
      <c r="O174" s="925"/>
    </row>
    <row r="175" spans="2:15">
      <c r="B175" s="925"/>
      <c r="C175" s="925"/>
      <c r="D175" s="925"/>
      <c r="E175" s="925"/>
      <c r="F175" s="925"/>
      <c r="G175" s="925"/>
      <c r="H175" s="925"/>
      <c r="I175" s="925"/>
      <c r="J175" s="925"/>
      <c r="K175" s="925"/>
      <c r="L175" s="925"/>
      <c r="M175" s="925"/>
      <c r="N175" s="925"/>
      <c r="O175" s="925"/>
    </row>
    <row r="176" spans="2:15">
      <c r="B176" s="925"/>
      <c r="C176" s="925"/>
      <c r="D176" s="925"/>
      <c r="E176" s="925"/>
      <c r="F176" s="925"/>
      <c r="G176" s="925"/>
      <c r="H176" s="925"/>
      <c r="I176" s="925"/>
      <c r="J176" s="925"/>
      <c r="K176" s="925"/>
      <c r="L176" s="925"/>
      <c r="M176" s="925"/>
      <c r="N176" s="925"/>
      <c r="O176" s="925"/>
    </row>
    <row r="177" spans="2:15">
      <c r="B177" s="925"/>
      <c r="C177" s="925"/>
      <c r="D177" s="925"/>
      <c r="E177" s="925"/>
      <c r="F177" s="925"/>
      <c r="G177" s="925"/>
      <c r="H177" s="925"/>
      <c r="I177" s="925"/>
      <c r="J177" s="925"/>
      <c r="K177" s="925"/>
      <c r="L177" s="925"/>
      <c r="M177" s="925"/>
      <c r="N177" s="925"/>
      <c r="O177" s="925"/>
    </row>
    <row r="178" spans="2:15">
      <c r="B178" s="925"/>
      <c r="C178" s="925"/>
      <c r="D178" s="925"/>
      <c r="E178" s="925"/>
      <c r="F178" s="925"/>
      <c r="G178" s="925"/>
      <c r="H178" s="925"/>
      <c r="I178" s="925"/>
      <c r="J178" s="925"/>
      <c r="K178" s="925"/>
      <c r="L178" s="925"/>
      <c r="M178" s="925"/>
      <c r="N178" s="925"/>
      <c r="O178" s="925"/>
    </row>
    <row r="179" spans="2:15">
      <c r="B179" s="925"/>
      <c r="C179" s="925"/>
      <c r="D179" s="925"/>
      <c r="E179" s="925"/>
      <c r="F179" s="925"/>
      <c r="G179" s="925"/>
      <c r="H179" s="925"/>
      <c r="I179" s="925"/>
      <c r="J179" s="925"/>
      <c r="K179" s="925"/>
      <c r="L179" s="925"/>
      <c r="M179" s="925"/>
      <c r="N179" s="925"/>
      <c r="O179" s="925"/>
    </row>
    <row r="180" spans="2:15">
      <c r="B180" s="925"/>
      <c r="C180" s="925"/>
      <c r="D180" s="925"/>
      <c r="E180" s="925"/>
      <c r="F180" s="925"/>
      <c r="G180" s="925"/>
      <c r="H180" s="925"/>
      <c r="I180" s="925"/>
      <c r="J180" s="925"/>
      <c r="K180" s="925"/>
      <c r="L180" s="925"/>
      <c r="M180" s="925"/>
      <c r="N180" s="925"/>
      <c r="O180" s="925"/>
    </row>
    <row r="181" spans="2:15">
      <c r="B181" s="925"/>
      <c r="C181" s="925"/>
      <c r="D181" s="925"/>
      <c r="E181" s="925"/>
      <c r="F181" s="925"/>
      <c r="G181" s="925"/>
      <c r="H181" s="925"/>
      <c r="I181" s="925"/>
      <c r="J181" s="925"/>
      <c r="K181" s="925"/>
      <c r="L181" s="925"/>
      <c r="M181" s="925"/>
      <c r="N181" s="925"/>
      <c r="O181" s="925"/>
    </row>
    <row r="182" spans="2:15">
      <c r="B182" s="925"/>
      <c r="C182" s="925"/>
      <c r="D182" s="925"/>
      <c r="E182" s="925"/>
      <c r="F182" s="925"/>
      <c r="G182" s="925"/>
      <c r="H182" s="925"/>
      <c r="I182" s="925"/>
      <c r="J182" s="925"/>
      <c r="K182" s="925"/>
      <c r="L182" s="925"/>
      <c r="M182" s="925"/>
      <c r="N182" s="925"/>
      <c r="O182" s="925"/>
    </row>
    <row r="183" spans="2:15">
      <c r="B183" s="925"/>
      <c r="C183" s="925"/>
      <c r="D183" s="925"/>
      <c r="E183" s="925"/>
      <c r="F183" s="925"/>
      <c r="G183" s="925"/>
      <c r="H183" s="925"/>
      <c r="I183" s="925"/>
      <c r="J183" s="925"/>
      <c r="K183" s="925"/>
      <c r="L183" s="925"/>
      <c r="M183" s="925"/>
      <c r="N183" s="925"/>
      <c r="O183" s="925"/>
    </row>
    <row r="184" spans="2:15">
      <c r="B184" s="925"/>
      <c r="C184" s="925"/>
      <c r="D184" s="925"/>
      <c r="E184" s="925"/>
      <c r="F184" s="925"/>
      <c r="G184" s="925"/>
      <c r="H184" s="925"/>
      <c r="I184" s="925"/>
      <c r="J184" s="925"/>
      <c r="K184" s="925"/>
      <c r="L184" s="925"/>
      <c r="M184" s="925"/>
      <c r="N184" s="925"/>
      <c r="O184" s="925"/>
    </row>
    <row r="185" spans="2:15">
      <c r="B185" s="925"/>
      <c r="C185" s="925"/>
      <c r="D185" s="925"/>
      <c r="E185" s="925"/>
      <c r="F185" s="925"/>
      <c r="G185" s="925"/>
      <c r="H185" s="925"/>
      <c r="I185" s="925"/>
      <c r="J185" s="925"/>
      <c r="K185" s="925"/>
      <c r="L185" s="925"/>
      <c r="M185" s="925"/>
      <c r="N185" s="925"/>
      <c r="O185" s="925"/>
    </row>
    <row r="186" spans="2:15">
      <c r="B186" s="925"/>
      <c r="C186" s="925"/>
      <c r="D186" s="925"/>
      <c r="E186" s="925"/>
      <c r="F186" s="925"/>
      <c r="G186" s="925"/>
      <c r="H186" s="925"/>
      <c r="I186" s="925"/>
      <c r="J186" s="925"/>
      <c r="K186" s="925"/>
      <c r="L186" s="925"/>
      <c r="M186" s="925"/>
      <c r="N186" s="925"/>
      <c r="O186" s="925"/>
    </row>
    <row r="187" spans="2:15">
      <c r="B187" s="925"/>
      <c r="C187" s="925"/>
      <c r="D187" s="925"/>
      <c r="E187" s="925"/>
      <c r="F187" s="925"/>
      <c r="G187" s="925"/>
      <c r="H187" s="925"/>
      <c r="I187" s="925"/>
      <c r="J187" s="925"/>
      <c r="K187" s="925"/>
      <c r="L187" s="925"/>
      <c r="M187" s="925"/>
      <c r="N187" s="925"/>
      <c r="O187" s="925"/>
    </row>
    <row r="188" spans="2:15">
      <c r="B188" s="925"/>
      <c r="C188" s="925"/>
      <c r="D188" s="925"/>
      <c r="E188" s="925"/>
      <c r="F188" s="925"/>
      <c r="G188" s="925"/>
      <c r="H188" s="925"/>
      <c r="I188" s="925"/>
      <c r="J188" s="925"/>
      <c r="K188" s="925"/>
      <c r="L188" s="925"/>
      <c r="M188" s="925"/>
      <c r="N188" s="925"/>
      <c r="O188" s="925"/>
    </row>
    <row r="189" spans="2:15">
      <c r="B189" s="925"/>
      <c r="C189" s="925"/>
      <c r="D189" s="925"/>
      <c r="E189" s="925"/>
      <c r="F189" s="925"/>
      <c r="G189" s="925"/>
      <c r="H189" s="925"/>
      <c r="I189" s="925"/>
      <c r="J189" s="925"/>
      <c r="K189" s="925"/>
      <c r="L189" s="925"/>
      <c r="M189" s="925"/>
      <c r="N189" s="925"/>
      <c r="O189" s="925"/>
    </row>
    <row r="190" spans="2:15">
      <c r="B190" s="925"/>
      <c r="C190" s="925"/>
      <c r="D190" s="925"/>
      <c r="E190" s="925"/>
      <c r="F190" s="925"/>
      <c r="G190" s="925"/>
      <c r="H190" s="925"/>
      <c r="I190" s="925"/>
      <c r="J190" s="925"/>
      <c r="K190" s="925"/>
      <c r="L190" s="925"/>
      <c r="M190" s="925"/>
      <c r="N190" s="925"/>
      <c r="O190" s="925"/>
    </row>
    <row r="191" spans="2:15">
      <c r="B191" s="925"/>
      <c r="C191" s="925"/>
      <c r="D191" s="925"/>
      <c r="E191" s="925"/>
      <c r="F191" s="925"/>
      <c r="G191" s="925"/>
      <c r="H191" s="925"/>
      <c r="I191" s="925"/>
      <c r="J191" s="925"/>
      <c r="K191" s="925"/>
      <c r="L191" s="925"/>
      <c r="M191" s="925"/>
      <c r="N191" s="925"/>
      <c r="O191" s="925"/>
    </row>
    <row r="192" spans="2:15">
      <c r="B192" s="925"/>
      <c r="C192" s="925"/>
      <c r="D192" s="925"/>
      <c r="E192" s="925"/>
      <c r="F192" s="925"/>
      <c r="G192" s="925"/>
      <c r="H192" s="925"/>
      <c r="I192" s="925"/>
      <c r="J192" s="925"/>
      <c r="K192" s="925"/>
      <c r="L192" s="925"/>
      <c r="M192" s="925"/>
      <c r="N192" s="925"/>
      <c r="O192" s="925"/>
    </row>
    <row r="193" spans="2:15">
      <c r="B193" s="925"/>
      <c r="C193" s="925"/>
      <c r="D193" s="925"/>
      <c r="E193" s="925"/>
      <c r="F193" s="925"/>
      <c r="G193" s="925"/>
      <c r="H193" s="925"/>
      <c r="I193" s="925"/>
      <c r="J193" s="925"/>
      <c r="K193" s="925"/>
      <c r="L193" s="925"/>
      <c r="M193" s="925"/>
      <c r="N193" s="925"/>
      <c r="O193" s="925"/>
    </row>
    <row r="194" spans="2:15">
      <c r="B194" s="925"/>
      <c r="C194" s="925"/>
      <c r="D194" s="925"/>
      <c r="E194" s="925"/>
      <c r="F194" s="925"/>
      <c r="G194" s="925"/>
      <c r="H194" s="925"/>
      <c r="I194" s="925"/>
      <c r="J194" s="925"/>
      <c r="K194" s="925"/>
      <c r="L194" s="925"/>
      <c r="M194" s="925"/>
      <c r="N194" s="925"/>
      <c r="O194" s="925"/>
    </row>
    <row r="195" spans="2:15">
      <c r="B195" s="925"/>
      <c r="C195" s="925"/>
      <c r="D195" s="925"/>
      <c r="E195" s="925"/>
      <c r="F195" s="925"/>
      <c r="G195" s="925"/>
      <c r="H195" s="925"/>
      <c r="I195" s="925"/>
      <c r="J195" s="925"/>
      <c r="K195" s="925"/>
      <c r="L195" s="925"/>
      <c r="M195" s="925"/>
      <c r="N195" s="925"/>
      <c r="O195" s="925"/>
    </row>
    <row r="196" spans="2:15">
      <c r="B196" s="925"/>
      <c r="C196" s="925"/>
      <c r="D196" s="925"/>
      <c r="E196" s="925"/>
      <c r="F196" s="925"/>
      <c r="G196" s="925"/>
      <c r="H196" s="925"/>
      <c r="I196" s="925"/>
      <c r="J196" s="925"/>
      <c r="K196" s="925"/>
      <c r="L196" s="925"/>
      <c r="M196" s="925"/>
      <c r="N196" s="925"/>
      <c r="O196" s="925"/>
    </row>
    <row r="197" spans="2:15">
      <c r="B197" s="925"/>
      <c r="C197" s="925"/>
      <c r="D197" s="925"/>
      <c r="E197" s="925"/>
      <c r="F197" s="925"/>
      <c r="G197" s="925"/>
      <c r="H197" s="925"/>
      <c r="I197" s="925"/>
      <c r="J197" s="925"/>
      <c r="K197" s="925"/>
      <c r="L197" s="925"/>
      <c r="M197" s="925"/>
      <c r="N197" s="925"/>
      <c r="O197" s="925"/>
    </row>
    <row r="198" spans="2:15">
      <c r="B198" s="925"/>
      <c r="C198" s="925"/>
      <c r="D198" s="925"/>
      <c r="E198" s="925"/>
      <c r="F198" s="925"/>
      <c r="G198" s="925"/>
      <c r="H198" s="925"/>
      <c r="I198" s="925"/>
      <c r="J198" s="925"/>
      <c r="K198" s="925"/>
      <c r="L198" s="925"/>
      <c r="M198" s="925"/>
      <c r="N198" s="925"/>
      <c r="O198" s="925"/>
    </row>
    <row r="199" spans="2:15">
      <c r="B199" s="925"/>
      <c r="C199" s="925"/>
      <c r="D199" s="925"/>
      <c r="E199" s="925"/>
      <c r="F199" s="925"/>
      <c r="G199" s="925"/>
      <c r="H199" s="925"/>
      <c r="I199" s="925"/>
      <c r="J199" s="925"/>
      <c r="K199" s="925"/>
      <c r="L199" s="925"/>
      <c r="M199" s="925"/>
      <c r="N199" s="925"/>
      <c r="O199" s="925"/>
    </row>
    <row r="200" spans="2:15">
      <c r="B200" s="925"/>
      <c r="C200" s="925"/>
      <c r="D200" s="925"/>
      <c r="E200" s="925"/>
      <c r="F200" s="925"/>
      <c r="G200" s="925"/>
      <c r="H200" s="925"/>
      <c r="I200" s="925"/>
      <c r="J200" s="925"/>
      <c r="K200" s="925"/>
      <c r="L200" s="925"/>
      <c r="M200" s="925"/>
      <c r="N200" s="925"/>
      <c r="O200" s="925"/>
    </row>
    <row r="201" spans="2:15">
      <c r="B201" s="925"/>
      <c r="C201" s="925"/>
      <c r="D201" s="925"/>
      <c r="E201" s="925"/>
      <c r="F201" s="925"/>
      <c r="G201" s="925"/>
      <c r="H201" s="925"/>
      <c r="I201" s="925"/>
      <c r="J201" s="925"/>
      <c r="K201" s="925"/>
      <c r="L201" s="925"/>
      <c r="M201" s="925"/>
      <c r="N201" s="925"/>
      <c r="O201" s="925"/>
    </row>
    <row r="202" spans="2:15">
      <c r="B202" s="925"/>
      <c r="C202" s="925"/>
      <c r="D202" s="925"/>
      <c r="E202" s="925"/>
      <c r="F202" s="925"/>
      <c r="G202" s="925"/>
      <c r="H202" s="925"/>
      <c r="I202" s="925"/>
      <c r="J202" s="925"/>
      <c r="K202" s="925"/>
      <c r="L202" s="925"/>
      <c r="M202" s="925"/>
      <c r="N202" s="925"/>
      <c r="O202" s="925"/>
    </row>
    <row r="203" spans="2:15">
      <c r="B203" s="925"/>
      <c r="C203" s="925"/>
      <c r="D203" s="925"/>
      <c r="E203" s="925"/>
      <c r="F203" s="925"/>
      <c r="G203" s="925"/>
      <c r="H203" s="925"/>
      <c r="I203" s="925"/>
      <c r="J203" s="925"/>
      <c r="K203" s="925"/>
      <c r="L203" s="925"/>
      <c r="M203" s="925"/>
      <c r="N203" s="925"/>
      <c r="O203" s="925"/>
    </row>
    <row r="204" spans="2:15">
      <c r="B204" s="925"/>
      <c r="C204" s="925"/>
      <c r="D204" s="925"/>
      <c r="E204" s="925"/>
      <c r="F204" s="925"/>
      <c r="G204" s="925"/>
      <c r="H204" s="925"/>
      <c r="I204" s="925"/>
      <c r="J204" s="925"/>
      <c r="K204" s="925"/>
      <c r="L204" s="925"/>
      <c r="M204" s="925"/>
      <c r="N204" s="925"/>
      <c r="O204" s="925"/>
    </row>
    <row r="205" spans="2:15">
      <c r="B205" s="925"/>
      <c r="C205" s="925"/>
      <c r="D205" s="925"/>
      <c r="E205" s="925"/>
      <c r="F205" s="925"/>
      <c r="G205" s="925"/>
      <c r="H205" s="925"/>
      <c r="I205" s="925"/>
      <c r="J205" s="925"/>
      <c r="K205" s="925"/>
      <c r="L205" s="925"/>
      <c r="M205" s="925"/>
      <c r="N205" s="925"/>
      <c r="O205" s="925"/>
    </row>
    <row r="206" spans="2:15">
      <c r="B206" s="925"/>
      <c r="C206" s="925"/>
      <c r="D206" s="925"/>
      <c r="E206" s="925"/>
      <c r="F206" s="925"/>
      <c r="G206" s="925"/>
      <c r="H206" s="925"/>
      <c r="I206" s="925"/>
      <c r="J206" s="925"/>
      <c r="K206" s="925"/>
      <c r="L206" s="925"/>
      <c r="M206" s="925"/>
      <c r="N206" s="925"/>
      <c r="O206" s="925"/>
    </row>
    <row r="207" spans="2:15">
      <c r="B207" s="925"/>
      <c r="C207" s="925"/>
      <c r="D207" s="925"/>
      <c r="E207" s="925"/>
      <c r="F207" s="925"/>
      <c r="G207" s="925"/>
      <c r="H207" s="925"/>
      <c r="I207" s="925"/>
      <c r="J207" s="925"/>
      <c r="K207" s="925"/>
      <c r="L207" s="925"/>
      <c r="M207" s="925"/>
      <c r="N207" s="925"/>
      <c r="O207" s="925"/>
    </row>
    <row r="208" spans="2:15">
      <c r="B208" s="925"/>
      <c r="C208" s="925"/>
      <c r="D208" s="925"/>
      <c r="E208" s="925"/>
      <c r="F208" s="925"/>
      <c r="G208" s="925"/>
      <c r="H208" s="925"/>
      <c r="I208" s="925"/>
      <c r="J208" s="925"/>
      <c r="K208" s="925"/>
      <c r="L208" s="925"/>
      <c r="M208" s="925"/>
      <c r="N208" s="925"/>
      <c r="O208" s="925"/>
    </row>
    <row r="209" spans="2:15">
      <c r="B209" s="925"/>
      <c r="C209" s="925"/>
      <c r="D209" s="925"/>
      <c r="E209" s="925"/>
      <c r="F209" s="925"/>
      <c r="G209" s="925"/>
      <c r="H209" s="925"/>
      <c r="I209" s="925"/>
      <c r="J209" s="925"/>
      <c r="K209" s="925"/>
      <c r="L209" s="925"/>
      <c r="M209" s="925"/>
      <c r="N209" s="925"/>
      <c r="O209" s="925"/>
    </row>
    <row r="210" spans="2:15">
      <c r="B210" s="925"/>
      <c r="C210" s="925"/>
      <c r="D210" s="925"/>
      <c r="E210" s="925"/>
      <c r="F210" s="925"/>
      <c r="G210" s="925"/>
      <c r="H210" s="925"/>
      <c r="I210" s="925"/>
      <c r="J210" s="925"/>
      <c r="K210" s="925"/>
      <c r="L210" s="925"/>
      <c r="M210" s="925"/>
      <c r="N210" s="925"/>
      <c r="O210" s="925"/>
    </row>
    <row r="211" spans="2:15">
      <c r="B211" s="925"/>
      <c r="C211" s="925"/>
      <c r="D211" s="925"/>
      <c r="E211" s="925"/>
      <c r="F211" s="925"/>
      <c r="G211" s="925"/>
      <c r="H211" s="925"/>
      <c r="I211" s="925"/>
      <c r="J211" s="925"/>
      <c r="K211" s="925"/>
      <c r="L211" s="925"/>
      <c r="M211" s="925"/>
      <c r="N211" s="925"/>
      <c r="O211" s="925"/>
    </row>
    <row r="212" spans="2:15">
      <c r="B212" s="925"/>
      <c r="C212" s="925"/>
      <c r="D212" s="925"/>
      <c r="E212" s="925"/>
      <c r="F212" s="925"/>
      <c r="G212" s="925"/>
      <c r="H212" s="925"/>
      <c r="I212" s="925"/>
      <c r="J212" s="925"/>
      <c r="K212" s="925"/>
      <c r="L212" s="925"/>
      <c r="M212" s="925"/>
      <c r="N212" s="925"/>
      <c r="O212" s="925"/>
    </row>
    <row r="213" spans="2:15">
      <c r="B213" s="925"/>
      <c r="C213" s="925"/>
      <c r="D213" s="925"/>
      <c r="E213" s="925"/>
      <c r="F213" s="925"/>
      <c r="G213" s="925"/>
      <c r="H213" s="925"/>
      <c r="I213" s="925"/>
      <c r="J213" s="925"/>
      <c r="K213" s="925"/>
      <c r="L213" s="925"/>
      <c r="M213" s="925"/>
      <c r="N213" s="925"/>
      <c r="O213" s="925"/>
    </row>
    <row r="214" spans="2:15">
      <c r="B214" s="925"/>
      <c r="C214" s="925"/>
      <c r="D214" s="925"/>
      <c r="E214" s="925"/>
      <c r="F214" s="925"/>
      <c r="G214" s="925"/>
      <c r="H214" s="925"/>
      <c r="I214" s="925"/>
      <c r="J214" s="925"/>
      <c r="K214" s="925"/>
      <c r="L214" s="925"/>
      <c r="M214" s="925"/>
      <c r="N214" s="925"/>
      <c r="O214" s="925"/>
    </row>
    <row r="215" spans="2:15">
      <c r="B215" s="925"/>
      <c r="C215" s="925"/>
      <c r="D215" s="925"/>
      <c r="E215" s="925"/>
      <c r="F215" s="925"/>
      <c r="G215" s="925"/>
      <c r="H215" s="925"/>
      <c r="I215" s="925"/>
      <c r="J215" s="925"/>
      <c r="K215" s="925"/>
      <c r="L215" s="925"/>
      <c r="M215" s="925"/>
      <c r="N215" s="925"/>
      <c r="O215" s="925"/>
    </row>
    <row r="216" spans="2:15">
      <c r="B216" s="925"/>
      <c r="C216" s="925"/>
      <c r="D216" s="925"/>
      <c r="E216" s="925"/>
      <c r="F216" s="925"/>
      <c r="G216" s="925"/>
      <c r="H216" s="925"/>
      <c r="I216" s="925"/>
      <c r="J216" s="925"/>
      <c r="K216" s="925"/>
      <c r="L216" s="925"/>
      <c r="M216" s="925"/>
      <c r="N216" s="925"/>
      <c r="O216" s="925"/>
    </row>
    <row r="217" spans="2:15">
      <c r="B217" s="925"/>
      <c r="C217" s="925"/>
      <c r="D217" s="925"/>
      <c r="E217" s="925"/>
      <c r="F217" s="925"/>
      <c r="G217" s="925"/>
      <c r="H217" s="925"/>
      <c r="I217" s="925"/>
      <c r="J217" s="925"/>
      <c r="K217" s="925"/>
      <c r="L217" s="925"/>
      <c r="M217" s="925"/>
      <c r="N217" s="925"/>
      <c r="O217" s="925"/>
    </row>
    <row r="218" spans="2:15">
      <c r="B218" s="925"/>
      <c r="C218" s="925"/>
      <c r="D218" s="925"/>
      <c r="E218" s="925"/>
      <c r="F218" s="925"/>
      <c r="G218" s="925"/>
      <c r="H218" s="925"/>
      <c r="I218" s="925"/>
      <c r="J218" s="925"/>
      <c r="K218" s="925"/>
      <c r="L218" s="925"/>
      <c r="M218" s="925"/>
      <c r="N218" s="925"/>
      <c r="O218" s="925"/>
    </row>
    <row r="219" spans="2:15">
      <c r="B219" s="925"/>
      <c r="C219" s="925"/>
      <c r="D219" s="925"/>
      <c r="E219" s="925"/>
      <c r="F219" s="925"/>
      <c r="G219" s="925"/>
      <c r="H219" s="925"/>
      <c r="I219" s="925"/>
      <c r="J219" s="925"/>
      <c r="K219" s="925"/>
      <c r="L219" s="925"/>
      <c r="M219" s="925"/>
      <c r="N219" s="925"/>
      <c r="O219" s="925"/>
    </row>
    <row r="220" spans="2:15">
      <c r="B220" s="925"/>
      <c r="C220" s="925"/>
      <c r="D220" s="925"/>
      <c r="E220" s="925"/>
      <c r="F220" s="925"/>
      <c r="G220" s="925"/>
      <c r="H220" s="925"/>
      <c r="I220" s="925"/>
      <c r="J220" s="925"/>
      <c r="K220" s="925"/>
      <c r="L220" s="925"/>
      <c r="M220" s="925"/>
      <c r="N220" s="925"/>
      <c r="O220" s="925"/>
    </row>
    <row r="221" spans="2:15">
      <c r="B221" s="925"/>
      <c r="C221" s="925"/>
      <c r="D221" s="925"/>
      <c r="E221" s="925"/>
      <c r="F221" s="925"/>
      <c r="G221" s="925"/>
      <c r="H221" s="925"/>
      <c r="I221" s="925"/>
      <c r="J221" s="925"/>
      <c r="K221" s="925"/>
      <c r="L221" s="925"/>
      <c r="M221" s="925"/>
      <c r="N221" s="925"/>
      <c r="O221" s="925"/>
    </row>
    <row r="222" spans="2:15">
      <c r="B222" s="925"/>
      <c r="C222" s="925"/>
      <c r="D222" s="925"/>
      <c r="E222" s="925"/>
      <c r="F222" s="925"/>
      <c r="G222" s="925"/>
      <c r="H222" s="925"/>
      <c r="I222" s="925"/>
      <c r="J222" s="925"/>
      <c r="K222" s="925"/>
      <c r="L222" s="925"/>
      <c r="M222" s="925"/>
      <c r="N222" s="925"/>
      <c r="O222" s="925"/>
    </row>
    <row r="223" spans="2:15">
      <c r="B223" s="925"/>
      <c r="C223" s="925"/>
      <c r="D223" s="925"/>
      <c r="E223" s="925"/>
      <c r="F223" s="925"/>
      <c r="G223" s="925"/>
      <c r="H223" s="925"/>
      <c r="I223" s="925"/>
      <c r="J223" s="925"/>
      <c r="K223" s="925"/>
      <c r="L223" s="925"/>
      <c r="M223" s="925"/>
      <c r="N223" s="925"/>
      <c r="O223" s="925"/>
    </row>
    <row r="224" spans="2:15">
      <c r="B224" s="925"/>
      <c r="C224" s="925"/>
      <c r="D224" s="925"/>
      <c r="E224" s="925"/>
      <c r="F224" s="925"/>
      <c r="G224" s="925"/>
      <c r="H224" s="925"/>
      <c r="I224" s="925"/>
      <c r="J224" s="925"/>
      <c r="K224" s="925"/>
      <c r="L224" s="925"/>
      <c r="M224" s="925"/>
      <c r="N224" s="925"/>
      <c r="O224" s="925"/>
    </row>
    <row r="225" spans="2:15">
      <c r="B225" s="925"/>
      <c r="C225" s="925"/>
      <c r="D225" s="925"/>
      <c r="E225" s="925"/>
      <c r="F225" s="925"/>
      <c r="G225" s="925"/>
      <c r="H225" s="925"/>
      <c r="I225" s="925"/>
      <c r="J225" s="925"/>
      <c r="K225" s="925"/>
      <c r="L225" s="925"/>
      <c r="M225" s="925"/>
      <c r="N225" s="925"/>
      <c r="O225" s="925"/>
    </row>
    <row r="226" spans="2:15">
      <c r="B226" s="925"/>
      <c r="C226" s="925"/>
      <c r="D226" s="925"/>
      <c r="E226" s="925"/>
      <c r="F226" s="925"/>
      <c r="G226" s="925"/>
      <c r="H226" s="925"/>
      <c r="I226" s="925"/>
      <c r="J226" s="925"/>
      <c r="K226" s="925"/>
      <c r="L226" s="925"/>
      <c r="M226" s="925"/>
      <c r="N226" s="925"/>
      <c r="O226" s="925"/>
    </row>
    <row r="227" spans="2:15">
      <c r="B227" s="925"/>
      <c r="C227" s="925"/>
      <c r="D227" s="925"/>
      <c r="E227" s="925"/>
      <c r="F227" s="925"/>
      <c r="G227" s="925"/>
      <c r="H227" s="925"/>
      <c r="I227" s="925"/>
      <c r="J227" s="925"/>
      <c r="K227" s="925"/>
      <c r="L227" s="925"/>
      <c r="M227" s="925"/>
      <c r="N227" s="925"/>
      <c r="O227" s="925"/>
    </row>
    <row r="228" spans="2:15">
      <c r="B228" s="925"/>
      <c r="C228" s="925"/>
      <c r="D228" s="925"/>
      <c r="E228" s="925"/>
      <c r="F228" s="925"/>
      <c r="G228" s="925"/>
      <c r="H228" s="925"/>
      <c r="I228" s="925"/>
      <c r="J228" s="925"/>
      <c r="K228" s="925"/>
      <c r="L228" s="925"/>
      <c r="M228" s="925"/>
      <c r="N228" s="925"/>
      <c r="O228" s="925"/>
    </row>
    <row r="229" spans="2:15">
      <c r="B229" s="925"/>
      <c r="C229" s="925"/>
      <c r="D229" s="925"/>
      <c r="E229" s="925"/>
      <c r="F229" s="925"/>
      <c r="G229" s="925"/>
      <c r="H229" s="925"/>
      <c r="I229" s="925"/>
      <c r="J229" s="925"/>
      <c r="K229" s="925"/>
      <c r="L229" s="925"/>
      <c r="M229" s="925"/>
      <c r="N229" s="925"/>
      <c r="O229" s="925"/>
    </row>
    <row r="230" spans="2:15">
      <c r="B230" s="925"/>
      <c r="C230" s="925"/>
      <c r="D230" s="925"/>
      <c r="E230" s="925"/>
      <c r="F230" s="925"/>
      <c r="G230" s="925"/>
      <c r="H230" s="925"/>
      <c r="I230" s="925"/>
      <c r="J230" s="925"/>
      <c r="K230" s="925"/>
      <c r="L230" s="925"/>
      <c r="M230" s="925"/>
      <c r="N230" s="925"/>
      <c r="O230" s="925"/>
    </row>
    <row r="231" spans="2:15">
      <c r="B231" s="925"/>
      <c r="C231" s="925"/>
      <c r="D231" s="925"/>
      <c r="E231" s="925"/>
      <c r="F231" s="925"/>
      <c r="G231" s="925"/>
      <c r="H231" s="925"/>
      <c r="I231" s="925"/>
      <c r="J231" s="925"/>
      <c r="K231" s="925"/>
      <c r="L231" s="925"/>
      <c r="M231" s="925"/>
      <c r="N231" s="925"/>
      <c r="O231" s="925"/>
    </row>
    <row r="232" spans="2:15">
      <c r="B232" s="925"/>
      <c r="C232" s="925"/>
      <c r="D232" s="925"/>
      <c r="E232" s="925"/>
      <c r="F232" s="925"/>
      <c r="G232" s="925"/>
      <c r="H232" s="925"/>
      <c r="I232" s="925"/>
      <c r="J232" s="925"/>
      <c r="K232" s="925"/>
      <c r="L232" s="925"/>
      <c r="M232" s="925"/>
      <c r="N232" s="925"/>
      <c r="O232" s="925"/>
    </row>
    <row r="233" spans="2:15">
      <c r="B233" s="925"/>
      <c r="C233" s="925"/>
      <c r="D233" s="925"/>
      <c r="E233" s="925"/>
      <c r="F233" s="925"/>
      <c r="G233" s="925"/>
      <c r="H233" s="925"/>
      <c r="I233" s="925"/>
      <c r="J233" s="925"/>
      <c r="K233" s="925"/>
      <c r="L233" s="925"/>
      <c r="M233" s="925"/>
      <c r="N233" s="925"/>
      <c r="O233" s="925"/>
    </row>
    <row r="234" spans="2:15">
      <c r="B234" s="925"/>
      <c r="C234" s="925"/>
      <c r="D234" s="925"/>
      <c r="E234" s="925"/>
      <c r="F234" s="925"/>
      <c r="G234" s="925"/>
      <c r="H234" s="925"/>
      <c r="I234" s="925"/>
      <c r="J234" s="925"/>
      <c r="K234" s="925"/>
      <c r="L234" s="925"/>
      <c r="M234" s="925"/>
      <c r="N234" s="925"/>
      <c r="O234" s="925"/>
    </row>
    <row r="235" spans="2:15">
      <c r="B235" s="925"/>
      <c r="C235" s="925"/>
      <c r="D235" s="925"/>
      <c r="E235" s="925"/>
      <c r="F235" s="925"/>
      <c r="G235" s="925"/>
      <c r="H235" s="925"/>
      <c r="I235" s="925"/>
      <c r="J235" s="925"/>
      <c r="K235" s="925"/>
      <c r="L235" s="925"/>
      <c r="M235" s="925"/>
      <c r="N235" s="925"/>
      <c r="O235" s="925"/>
    </row>
    <row r="236" spans="2:15">
      <c r="B236" s="925"/>
      <c r="C236" s="925"/>
      <c r="D236" s="925"/>
      <c r="E236" s="925"/>
      <c r="F236" s="925"/>
      <c r="G236" s="925"/>
      <c r="H236" s="925"/>
      <c r="I236" s="925"/>
      <c r="J236" s="925"/>
      <c r="K236" s="925"/>
      <c r="L236" s="925"/>
      <c r="M236" s="925"/>
      <c r="N236" s="925"/>
      <c r="O236" s="925"/>
    </row>
    <row r="237" spans="2:15">
      <c r="B237" s="925"/>
      <c r="C237" s="925"/>
      <c r="D237" s="925"/>
      <c r="E237" s="925"/>
      <c r="F237" s="925"/>
      <c r="G237" s="925"/>
      <c r="H237" s="925"/>
      <c r="I237" s="925"/>
      <c r="J237" s="925"/>
      <c r="K237" s="925"/>
      <c r="L237" s="925"/>
      <c r="M237" s="925"/>
      <c r="N237" s="925"/>
      <c r="O237" s="925"/>
    </row>
    <row r="238" spans="2:15">
      <c r="B238" s="925"/>
      <c r="C238" s="925"/>
      <c r="D238" s="925"/>
      <c r="E238" s="925"/>
      <c r="F238" s="925"/>
      <c r="G238" s="925"/>
      <c r="H238" s="925"/>
      <c r="I238" s="925"/>
      <c r="J238" s="925"/>
      <c r="K238" s="925"/>
      <c r="L238" s="925"/>
      <c r="M238" s="925"/>
      <c r="N238" s="925"/>
      <c r="O238" s="925"/>
    </row>
    <row r="239" spans="2:15">
      <c r="B239" s="925"/>
      <c r="C239" s="925"/>
      <c r="D239" s="925"/>
      <c r="E239" s="925"/>
      <c r="F239" s="925"/>
      <c r="G239" s="925"/>
      <c r="H239" s="925"/>
      <c r="I239" s="925"/>
      <c r="J239" s="925"/>
      <c r="K239" s="925"/>
      <c r="L239" s="925"/>
      <c r="M239" s="925"/>
      <c r="N239" s="925"/>
      <c r="O239" s="925"/>
    </row>
    <row r="240" spans="2:15">
      <c r="B240" s="925"/>
      <c r="C240" s="925"/>
      <c r="D240" s="925"/>
      <c r="E240" s="925"/>
      <c r="F240" s="925"/>
      <c r="G240" s="925"/>
      <c r="H240" s="925"/>
      <c r="I240" s="925"/>
      <c r="J240" s="925"/>
      <c r="K240" s="925"/>
      <c r="L240" s="925"/>
      <c r="M240" s="925"/>
      <c r="N240" s="925"/>
      <c r="O240" s="925"/>
    </row>
    <row r="241" spans="2:15">
      <c r="B241" s="925"/>
      <c r="C241" s="925"/>
      <c r="D241" s="925"/>
      <c r="E241" s="925"/>
      <c r="F241" s="925"/>
      <c r="G241" s="925"/>
      <c r="H241" s="925"/>
      <c r="I241" s="925"/>
      <c r="J241" s="925"/>
      <c r="K241" s="925"/>
      <c r="L241" s="925"/>
      <c r="M241" s="925"/>
      <c r="N241" s="925"/>
      <c r="O241" s="925"/>
    </row>
    <row r="242" spans="2:15">
      <c r="B242" s="925"/>
      <c r="C242" s="925"/>
      <c r="D242" s="925"/>
      <c r="E242" s="925"/>
      <c r="F242" s="925"/>
      <c r="G242" s="925"/>
      <c r="H242" s="925"/>
      <c r="I242" s="925"/>
      <c r="J242" s="925"/>
      <c r="K242" s="925"/>
      <c r="L242" s="925"/>
      <c r="M242" s="925"/>
      <c r="N242" s="925"/>
      <c r="O242" s="925"/>
    </row>
    <row r="243" spans="2:15">
      <c r="B243" s="925"/>
      <c r="C243" s="925"/>
      <c r="D243" s="925"/>
      <c r="E243" s="925"/>
      <c r="F243" s="925"/>
      <c r="G243" s="925"/>
      <c r="H243" s="925"/>
      <c r="I243" s="925"/>
      <c r="J243" s="925"/>
      <c r="K243" s="925"/>
      <c r="L243" s="925"/>
      <c r="M243" s="925"/>
      <c r="N243" s="925"/>
      <c r="O243" s="925"/>
    </row>
    <row r="244" spans="2:15">
      <c r="B244" s="925"/>
      <c r="C244" s="925"/>
      <c r="D244" s="925"/>
      <c r="E244" s="925"/>
      <c r="F244" s="925"/>
      <c r="G244" s="925"/>
      <c r="H244" s="925"/>
      <c r="I244" s="925"/>
      <c r="J244" s="925"/>
      <c r="K244" s="925"/>
      <c r="L244" s="925"/>
      <c r="M244" s="925"/>
      <c r="N244" s="925"/>
      <c r="O244" s="925"/>
    </row>
    <row r="245" spans="2:15">
      <c r="B245" s="925"/>
      <c r="C245" s="925"/>
      <c r="D245" s="925"/>
      <c r="E245" s="925"/>
      <c r="F245" s="925"/>
      <c r="G245" s="925"/>
      <c r="H245" s="925"/>
      <c r="I245" s="925"/>
      <c r="J245" s="925"/>
      <c r="K245" s="925"/>
      <c r="L245" s="925"/>
      <c r="M245" s="925"/>
      <c r="N245" s="925"/>
      <c r="O245" s="925"/>
    </row>
    <row r="246" spans="2:15">
      <c r="B246" s="925"/>
      <c r="C246" s="925"/>
      <c r="D246" s="925"/>
      <c r="E246" s="925"/>
      <c r="F246" s="925"/>
      <c r="G246" s="925"/>
      <c r="H246" s="925"/>
      <c r="I246" s="925"/>
      <c r="J246" s="925"/>
      <c r="K246" s="925"/>
      <c r="L246" s="925"/>
      <c r="M246" s="925"/>
      <c r="N246" s="925"/>
      <c r="O246" s="925"/>
    </row>
    <row r="247" spans="2:15">
      <c r="B247" s="925"/>
      <c r="C247" s="925"/>
      <c r="D247" s="925"/>
      <c r="E247" s="925"/>
      <c r="F247" s="925"/>
      <c r="G247" s="925"/>
      <c r="H247" s="925"/>
      <c r="I247" s="925"/>
      <c r="J247" s="925"/>
      <c r="K247" s="925"/>
      <c r="L247" s="925"/>
      <c r="M247" s="925"/>
      <c r="N247" s="925"/>
      <c r="O247" s="925"/>
    </row>
    <row r="248" spans="2:15">
      <c r="B248" s="925"/>
      <c r="C248" s="925"/>
      <c r="D248" s="925"/>
      <c r="E248" s="925"/>
      <c r="F248" s="925"/>
      <c r="G248" s="925"/>
      <c r="H248" s="925"/>
      <c r="I248" s="925"/>
      <c r="J248" s="925"/>
      <c r="K248" s="925"/>
      <c r="L248" s="925"/>
      <c r="M248" s="925"/>
      <c r="N248" s="925"/>
      <c r="O248" s="925"/>
    </row>
    <row r="249" spans="2:15">
      <c r="B249" s="925"/>
      <c r="C249" s="925"/>
      <c r="D249" s="925"/>
      <c r="E249" s="925"/>
      <c r="F249" s="925"/>
      <c r="G249" s="925"/>
      <c r="H249" s="925"/>
      <c r="I249" s="925"/>
      <c r="J249" s="925"/>
      <c r="K249" s="925"/>
      <c r="L249" s="925"/>
      <c r="M249" s="925"/>
      <c r="N249" s="925"/>
      <c r="O249" s="925"/>
    </row>
    <row r="250" spans="2:15">
      <c r="B250" s="925"/>
      <c r="C250" s="925"/>
      <c r="D250" s="925"/>
      <c r="E250" s="925"/>
      <c r="F250" s="925"/>
      <c r="G250" s="925"/>
      <c r="H250" s="925"/>
      <c r="I250" s="925"/>
      <c r="J250" s="925"/>
      <c r="K250" s="925"/>
      <c r="L250" s="925"/>
      <c r="M250" s="925"/>
      <c r="N250" s="925"/>
      <c r="O250" s="925"/>
    </row>
    <row r="251" spans="2:15">
      <c r="B251" s="925"/>
      <c r="C251" s="925"/>
      <c r="D251" s="925"/>
      <c r="E251" s="925"/>
      <c r="F251" s="925"/>
      <c r="G251" s="925"/>
      <c r="H251" s="925"/>
      <c r="I251" s="925"/>
      <c r="J251" s="925"/>
      <c r="K251" s="925"/>
      <c r="L251" s="925"/>
      <c r="M251" s="925"/>
      <c r="N251" s="925"/>
      <c r="O251" s="925"/>
    </row>
    <row r="252" spans="2:15">
      <c r="B252" s="925"/>
      <c r="C252" s="925"/>
      <c r="D252" s="925"/>
      <c r="E252" s="925"/>
      <c r="F252" s="925"/>
      <c r="G252" s="925"/>
      <c r="H252" s="925"/>
      <c r="I252" s="925"/>
      <c r="J252" s="925"/>
      <c r="K252" s="925"/>
      <c r="L252" s="925"/>
      <c r="M252" s="925"/>
      <c r="N252" s="925"/>
      <c r="O252" s="925"/>
    </row>
    <row r="253" spans="2:15">
      <c r="B253" s="925"/>
      <c r="C253" s="925"/>
      <c r="D253" s="925"/>
      <c r="E253" s="925"/>
      <c r="F253" s="925"/>
      <c r="G253" s="925"/>
      <c r="H253" s="925"/>
      <c r="I253" s="925"/>
      <c r="J253" s="925"/>
      <c r="K253" s="925"/>
      <c r="L253" s="925"/>
      <c r="M253" s="925"/>
      <c r="N253" s="925"/>
      <c r="O253" s="925"/>
    </row>
    <row r="254" spans="2:15">
      <c r="B254" s="925"/>
      <c r="C254" s="925"/>
      <c r="D254" s="925"/>
      <c r="E254" s="925"/>
      <c r="F254" s="925"/>
      <c r="G254" s="925"/>
      <c r="H254" s="925"/>
      <c r="I254" s="925"/>
      <c r="J254" s="925"/>
      <c r="K254" s="925"/>
      <c r="L254" s="925"/>
      <c r="M254" s="925"/>
      <c r="N254" s="925"/>
      <c r="O254" s="925"/>
    </row>
    <row r="255" spans="2:15">
      <c r="B255" s="925"/>
      <c r="C255" s="925"/>
      <c r="D255" s="925"/>
      <c r="E255" s="925"/>
      <c r="F255" s="925"/>
      <c r="G255" s="925"/>
      <c r="H255" s="925"/>
      <c r="I255" s="925"/>
      <c r="J255" s="925"/>
      <c r="K255" s="925"/>
      <c r="L255" s="925"/>
      <c r="M255" s="925"/>
      <c r="N255" s="925"/>
      <c r="O255" s="925"/>
    </row>
    <row r="256" spans="2:15">
      <c r="B256" s="925"/>
      <c r="C256" s="925"/>
      <c r="D256" s="925"/>
      <c r="E256" s="925"/>
      <c r="F256" s="925"/>
      <c r="G256" s="925"/>
      <c r="H256" s="925"/>
      <c r="I256" s="925"/>
      <c r="J256" s="925"/>
      <c r="K256" s="925"/>
      <c r="L256" s="925"/>
      <c r="M256" s="925"/>
      <c r="N256" s="925"/>
      <c r="O256" s="925"/>
    </row>
    <row r="257" spans="2:15">
      <c r="B257" s="925"/>
      <c r="C257" s="925"/>
      <c r="D257" s="925"/>
      <c r="E257" s="925"/>
      <c r="F257" s="925"/>
      <c r="G257" s="925"/>
      <c r="H257" s="925"/>
      <c r="I257" s="925"/>
      <c r="J257" s="925"/>
      <c r="K257" s="925"/>
      <c r="L257" s="925"/>
      <c r="M257" s="925"/>
      <c r="N257" s="925"/>
      <c r="O257" s="925"/>
    </row>
    <row r="258" spans="2:15">
      <c r="B258" s="925"/>
      <c r="C258" s="925"/>
      <c r="D258" s="925"/>
      <c r="E258" s="925"/>
      <c r="F258" s="925"/>
      <c r="G258" s="925"/>
      <c r="H258" s="925"/>
      <c r="I258" s="925"/>
      <c r="J258" s="925"/>
      <c r="K258" s="925"/>
      <c r="L258" s="925"/>
      <c r="M258" s="925"/>
      <c r="N258" s="925"/>
      <c r="O258" s="925"/>
    </row>
    <row r="259" spans="2:15">
      <c r="B259" s="925"/>
      <c r="C259" s="925"/>
      <c r="D259" s="925"/>
      <c r="E259" s="925"/>
      <c r="F259" s="925"/>
      <c r="G259" s="925"/>
      <c r="H259" s="925"/>
      <c r="I259" s="925"/>
      <c r="J259" s="925"/>
      <c r="K259" s="925"/>
      <c r="L259" s="925"/>
      <c r="M259" s="925"/>
      <c r="N259" s="925"/>
      <c r="O259" s="925"/>
    </row>
    <row r="260" spans="2:15">
      <c r="B260" s="925"/>
      <c r="C260" s="925"/>
      <c r="D260" s="925"/>
      <c r="E260" s="925"/>
      <c r="F260" s="925"/>
      <c r="G260" s="925"/>
      <c r="H260" s="925"/>
      <c r="I260" s="925"/>
      <c r="J260" s="925"/>
      <c r="K260" s="925"/>
      <c r="L260" s="925"/>
      <c r="M260" s="925"/>
      <c r="N260" s="925"/>
      <c r="O260" s="925"/>
    </row>
    <row r="261" spans="2:15">
      <c r="B261" s="925"/>
      <c r="C261" s="925"/>
      <c r="D261" s="925"/>
      <c r="E261" s="925"/>
      <c r="F261" s="925"/>
      <c r="G261" s="925"/>
      <c r="H261" s="925"/>
      <c r="I261" s="925"/>
      <c r="J261" s="925"/>
      <c r="K261" s="925"/>
      <c r="L261" s="925"/>
      <c r="M261" s="925"/>
      <c r="N261" s="925"/>
      <c r="O261" s="925"/>
    </row>
    <row r="262" spans="2:15">
      <c r="B262" s="925"/>
      <c r="C262" s="925"/>
      <c r="D262" s="925"/>
      <c r="E262" s="925"/>
      <c r="F262" s="925"/>
      <c r="G262" s="925"/>
      <c r="H262" s="925"/>
      <c r="I262" s="925"/>
      <c r="J262" s="925"/>
      <c r="K262" s="925"/>
      <c r="L262" s="925"/>
      <c r="M262" s="925"/>
      <c r="N262" s="925"/>
      <c r="O262" s="925"/>
    </row>
    <row r="263" spans="2:15">
      <c r="B263" s="925"/>
      <c r="C263" s="925"/>
      <c r="D263" s="925"/>
      <c r="E263" s="925"/>
      <c r="F263" s="925"/>
      <c r="G263" s="925"/>
      <c r="H263" s="925"/>
      <c r="I263" s="925"/>
      <c r="J263" s="925"/>
      <c r="K263" s="925"/>
      <c r="L263" s="925"/>
      <c r="M263" s="925"/>
      <c r="N263" s="925"/>
      <c r="O263" s="925"/>
    </row>
    <row r="264" spans="2:15">
      <c r="B264" s="925"/>
      <c r="C264" s="925"/>
      <c r="D264" s="925"/>
      <c r="E264" s="925"/>
      <c r="F264" s="925"/>
      <c r="G264" s="925"/>
      <c r="H264" s="925"/>
      <c r="I264" s="925"/>
      <c r="J264" s="925"/>
      <c r="K264" s="925"/>
      <c r="L264" s="925"/>
      <c r="M264" s="925"/>
      <c r="N264" s="925"/>
      <c r="O264" s="925"/>
    </row>
    <row r="265" spans="2:15">
      <c r="B265" s="925"/>
      <c r="C265" s="925"/>
      <c r="D265" s="925"/>
      <c r="E265" s="925"/>
      <c r="F265" s="925"/>
      <c r="G265" s="925"/>
      <c r="H265" s="925"/>
      <c r="I265" s="925"/>
      <c r="J265" s="925"/>
      <c r="K265" s="925"/>
      <c r="L265" s="925"/>
      <c r="M265" s="925"/>
      <c r="N265" s="925"/>
      <c r="O265" s="925"/>
    </row>
    <row r="266" spans="2:15">
      <c r="B266" s="925"/>
      <c r="C266" s="925"/>
      <c r="D266" s="925"/>
      <c r="E266" s="925"/>
      <c r="F266" s="925"/>
      <c r="G266" s="925"/>
      <c r="H266" s="925"/>
      <c r="I266" s="925"/>
      <c r="J266" s="925"/>
      <c r="K266" s="925"/>
      <c r="L266" s="925"/>
      <c r="M266" s="925"/>
      <c r="N266" s="925"/>
      <c r="O266" s="925"/>
    </row>
    <row r="267" spans="2:15">
      <c r="B267" s="925"/>
      <c r="C267" s="925"/>
      <c r="D267" s="925"/>
      <c r="E267" s="925"/>
      <c r="F267" s="925"/>
      <c r="G267" s="925"/>
      <c r="H267" s="925"/>
      <c r="I267" s="925"/>
      <c r="J267" s="925"/>
      <c r="K267" s="925"/>
      <c r="L267" s="925"/>
      <c r="M267" s="925"/>
      <c r="N267" s="925"/>
      <c r="O267" s="925"/>
    </row>
    <row r="268" spans="2:15">
      <c r="B268" s="925"/>
      <c r="C268" s="925"/>
      <c r="D268" s="925"/>
      <c r="E268" s="925"/>
      <c r="F268" s="925"/>
      <c r="G268" s="925"/>
      <c r="H268" s="925"/>
      <c r="I268" s="925"/>
      <c r="J268" s="925"/>
      <c r="K268" s="925"/>
      <c r="L268" s="925"/>
      <c r="M268" s="925"/>
      <c r="N268" s="925"/>
      <c r="O268" s="925"/>
    </row>
    <row r="269" spans="2:15">
      <c r="B269" s="925"/>
      <c r="C269" s="925"/>
      <c r="D269" s="925"/>
      <c r="E269" s="925"/>
      <c r="F269" s="925"/>
      <c r="G269" s="925"/>
      <c r="H269" s="925"/>
      <c r="I269" s="925"/>
      <c r="J269" s="925"/>
      <c r="K269" s="925"/>
      <c r="L269" s="925"/>
      <c r="M269" s="925"/>
      <c r="N269" s="925"/>
      <c r="O269" s="925"/>
    </row>
    <row r="270" spans="2:15">
      <c r="B270" s="925"/>
      <c r="C270" s="925"/>
      <c r="D270" s="925"/>
      <c r="E270" s="925"/>
      <c r="F270" s="925"/>
      <c r="G270" s="925"/>
      <c r="H270" s="925"/>
      <c r="I270" s="925"/>
      <c r="J270" s="925"/>
      <c r="K270" s="925"/>
      <c r="L270" s="925"/>
      <c r="M270" s="925"/>
      <c r="N270" s="925"/>
      <c r="O270" s="925"/>
    </row>
    <row r="271" spans="2:15">
      <c r="B271" s="925"/>
      <c r="C271" s="925"/>
      <c r="D271" s="925"/>
      <c r="E271" s="925"/>
      <c r="F271" s="925"/>
      <c r="G271" s="925"/>
      <c r="H271" s="925"/>
      <c r="I271" s="925"/>
      <c r="J271" s="925"/>
      <c r="K271" s="925"/>
      <c r="L271" s="925"/>
      <c r="M271" s="925"/>
      <c r="N271" s="925"/>
      <c r="O271" s="925"/>
    </row>
    <row r="272" spans="2:15">
      <c r="B272" s="925"/>
      <c r="C272" s="925"/>
      <c r="D272" s="925"/>
      <c r="E272" s="925"/>
      <c r="F272" s="925"/>
      <c r="G272" s="925"/>
      <c r="H272" s="925"/>
      <c r="I272" s="925"/>
      <c r="J272" s="925"/>
      <c r="K272" s="925"/>
      <c r="L272" s="925"/>
      <c r="M272" s="925"/>
      <c r="N272" s="925"/>
      <c r="O272" s="925"/>
    </row>
    <row r="273" spans="2:15">
      <c r="B273" s="925"/>
      <c r="C273" s="925"/>
      <c r="D273" s="925"/>
      <c r="E273" s="925"/>
      <c r="F273" s="925"/>
      <c r="G273" s="925"/>
      <c r="H273" s="925"/>
      <c r="I273" s="925"/>
      <c r="J273" s="925"/>
      <c r="K273" s="925"/>
      <c r="L273" s="925"/>
      <c r="M273" s="925"/>
      <c r="N273" s="925"/>
      <c r="O273" s="925"/>
    </row>
    <row r="274" spans="2:15">
      <c r="B274" s="925"/>
      <c r="C274" s="925"/>
      <c r="D274" s="925"/>
      <c r="E274" s="925"/>
      <c r="F274" s="925"/>
      <c r="G274" s="925"/>
      <c r="H274" s="925"/>
      <c r="I274" s="925"/>
      <c r="J274" s="925"/>
      <c r="K274" s="925"/>
      <c r="L274" s="925"/>
      <c r="M274" s="925"/>
      <c r="N274" s="925"/>
      <c r="O274" s="925"/>
    </row>
    <row r="275" spans="2:15">
      <c r="B275" s="925"/>
      <c r="C275" s="925"/>
      <c r="D275" s="925"/>
      <c r="E275" s="925"/>
      <c r="F275" s="925"/>
      <c r="G275" s="925"/>
      <c r="H275" s="925"/>
      <c r="I275" s="925"/>
      <c r="J275" s="925"/>
      <c r="K275" s="925"/>
      <c r="L275" s="925"/>
      <c r="M275" s="925"/>
      <c r="N275" s="925"/>
      <c r="O275" s="925"/>
    </row>
    <row r="276" spans="2:15">
      <c r="B276" s="925"/>
      <c r="C276" s="925"/>
      <c r="D276" s="925"/>
      <c r="E276" s="925"/>
      <c r="F276" s="925"/>
      <c r="G276" s="925"/>
      <c r="H276" s="925"/>
      <c r="I276" s="925"/>
      <c r="J276" s="925"/>
      <c r="K276" s="925"/>
      <c r="L276" s="925"/>
      <c r="M276" s="925"/>
      <c r="N276" s="925"/>
      <c r="O276" s="925"/>
    </row>
    <row r="277" spans="2:15">
      <c r="B277" s="925"/>
      <c r="C277" s="925"/>
      <c r="D277" s="925"/>
      <c r="E277" s="925"/>
      <c r="F277" s="925"/>
      <c r="G277" s="925"/>
      <c r="H277" s="925"/>
      <c r="I277" s="925"/>
      <c r="J277" s="925"/>
      <c r="K277" s="925"/>
      <c r="L277" s="925"/>
      <c r="M277" s="925"/>
      <c r="N277" s="925"/>
      <c r="O277" s="925"/>
    </row>
    <row r="278" spans="2:15">
      <c r="B278" s="925"/>
      <c r="C278" s="925"/>
      <c r="D278" s="925"/>
      <c r="E278" s="925"/>
      <c r="F278" s="925"/>
      <c r="G278" s="925"/>
      <c r="H278" s="925"/>
      <c r="I278" s="925"/>
      <c r="J278" s="925"/>
      <c r="K278" s="925"/>
      <c r="L278" s="925"/>
      <c r="M278" s="925"/>
      <c r="N278" s="925"/>
      <c r="O278" s="925"/>
    </row>
    <row r="279" spans="2:15">
      <c r="B279" s="925"/>
      <c r="C279" s="925"/>
      <c r="D279" s="925"/>
      <c r="E279" s="925"/>
      <c r="F279" s="925"/>
      <c r="G279" s="925"/>
      <c r="H279" s="925"/>
      <c r="I279" s="925"/>
      <c r="J279" s="925"/>
      <c r="K279" s="925"/>
      <c r="L279" s="925"/>
      <c r="M279" s="925"/>
      <c r="N279" s="925"/>
      <c r="O279" s="925"/>
    </row>
    <row r="280" spans="2:15">
      <c r="B280" s="925"/>
      <c r="C280" s="925"/>
      <c r="D280" s="925"/>
      <c r="E280" s="925"/>
      <c r="F280" s="925"/>
      <c r="G280" s="925"/>
      <c r="H280" s="925"/>
      <c r="I280" s="925"/>
      <c r="J280" s="925"/>
      <c r="K280" s="925"/>
      <c r="L280" s="925"/>
      <c r="M280" s="925"/>
      <c r="N280" s="925"/>
      <c r="O280" s="925"/>
    </row>
    <row r="281" spans="2:15">
      <c r="B281" s="925"/>
      <c r="C281" s="925"/>
      <c r="D281" s="925"/>
      <c r="E281" s="925"/>
      <c r="F281" s="925"/>
      <c r="G281" s="925"/>
      <c r="H281" s="925"/>
      <c r="I281" s="925"/>
      <c r="J281" s="925"/>
      <c r="K281" s="925"/>
      <c r="L281" s="925"/>
      <c r="M281" s="925"/>
      <c r="N281" s="925"/>
      <c r="O281" s="925"/>
    </row>
    <row r="282" spans="2:15">
      <c r="B282" s="925"/>
      <c r="C282" s="925"/>
      <c r="D282" s="925"/>
      <c r="E282" s="925"/>
      <c r="F282" s="925"/>
      <c r="G282" s="925"/>
      <c r="H282" s="925"/>
      <c r="I282" s="925"/>
      <c r="J282" s="925"/>
      <c r="K282" s="925"/>
      <c r="L282" s="925"/>
      <c r="M282" s="925"/>
      <c r="N282" s="925"/>
      <c r="O282" s="925"/>
    </row>
    <row r="283" spans="2:15">
      <c r="B283" s="925"/>
      <c r="C283" s="925"/>
      <c r="D283" s="925"/>
      <c r="E283" s="925"/>
      <c r="F283" s="925"/>
      <c r="G283" s="925"/>
      <c r="H283" s="925"/>
      <c r="I283" s="925"/>
      <c r="J283" s="925"/>
      <c r="K283" s="925"/>
      <c r="L283" s="925"/>
      <c r="M283" s="925"/>
      <c r="N283" s="925"/>
      <c r="O283" s="925"/>
    </row>
    <row r="284" spans="2:15">
      <c r="B284" s="925"/>
      <c r="C284" s="925"/>
      <c r="D284" s="925"/>
      <c r="E284" s="925"/>
      <c r="F284" s="925"/>
      <c r="G284" s="925"/>
      <c r="H284" s="925"/>
      <c r="I284" s="925"/>
      <c r="J284" s="925"/>
      <c r="K284" s="925"/>
      <c r="L284" s="925"/>
      <c r="M284" s="925"/>
      <c r="N284" s="925"/>
      <c r="O284" s="925"/>
    </row>
    <row r="285" spans="2:15">
      <c r="B285" s="925"/>
      <c r="C285" s="925"/>
      <c r="D285" s="925"/>
      <c r="E285" s="925"/>
      <c r="F285" s="925"/>
      <c r="G285" s="925"/>
      <c r="H285" s="925"/>
      <c r="I285" s="925"/>
      <c r="J285" s="925"/>
      <c r="K285" s="925"/>
      <c r="L285" s="925"/>
      <c r="M285" s="925"/>
      <c r="N285" s="925"/>
      <c r="O285" s="925"/>
    </row>
    <row r="286" spans="2:15">
      <c r="B286" s="925"/>
      <c r="C286" s="925"/>
      <c r="D286" s="925"/>
      <c r="E286" s="925"/>
      <c r="F286" s="925"/>
      <c r="G286" s="925"/>
      <c r="H286" s="925"/>
      <c r="I286" s="925"/>
      <c r="J286" s="925"/>
      <c r="K286" s="925"/>
      <c r="L286" s="925"/>
      <c r="M286" s="925"/>
      <c r="N286" s="925"/>
      <c r="O286" s="925"/>
    </row>
    <row r="287" spans="2:15">
      <c r="B287" s="925"/>
      <c r="C287" s="925"/>
      <c r="D287" s="925"/>
      <c r="E287" s="925"/>
      <c r="F287" s="925"/>
      <c r="G287" s="925"/>
      <c r="H287" s="925"/>
      <c r="I287" s="925"/>
      <c r="J287" s="925"/>
      <c r="K287" s="925"/>
      <c r="L287" s="925"/>
      <c r="M287" s="925"/>
      <c r="N287" s="925"/>
      <c r="O287" s="925"/>
    </row>
    <row r="288" spans="2:15">
      <c r="B288" s="925"/>
      <c r="C288" s="925"/>
      <c r="D288" s="925"/>
      <c r="E288" s="925"/>
      <c r="F288" s="925"/>
      <c r="G288" s="925"/>
      <c r="H288" s="925"/>
      <c r="I288" s="925"/>
      <c r="J288" s="925"/>
      <c r="K288" s="925"/>
      <c r="L288" s="925"/>
      <c r="M288" s="925"/>
      <c r="N288" s="925"/>
      <c r="O288" s="925"/>
    </row>
    <row r="289" spans="2:15">
      <c r="B289" s="925"/>
      <c r="C289" s="925"/>
      <c r="D289" s="925"/>
      <c r="E289" s="925"/>
      <c r="F289" s="925"/>
      <c r="G289" s="925"/>
      <c r="H289" s="925"/>
      <c r="I289" s="925"/>
      <c r="J289" s="925"/>
      <c r="K289" s="925"/>
      <c r="L289" s="925"/>
      <c r="M289" s="925"/>
      <c r="N289" s="925"/>
      <c r="O289" s="925"/>
    </row>
    <row r="290" spans="2:15">
      <c r="B290" s="925"/>
      <c r="C290" s="925"/>
      <c r="D290" s="925"/>
      <c r="E290" s="925"/>
      <c r="F290" s="925"/>
      <c r="G290" s="925"/>
      <c r="H290" s="925"/>
      <c r="I290" s="925"/>
      <c r="J290" s="925"/>
      <c r="K290" s="925"/>
      <c r="L290" s="925"/>
      <c r="M290" s="925"/>
      <c r="N290" s="925"/>
      <c r="O290" s="925"/>
    </row>
  </sheetData>
  <mergeCells count="3">
    <mergeCell ref="D4:O4"/>
    <mergeCell ref="D5:F5"/>
    <mergeCell ref="G5:O5"/>
  </mergeCells>
  <pageMargins left="0.7" right="0.7" top="0.75" bottom="0.75" header="0.3" footer="0.3"/>
  <pageSetup paperSize="9" orientation="portrait" verticalDpi="1200" r:id="rId1"/>
  <ignoredErrors>
    <ignoredError sqref="B7:B29" numberStoredAsText="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8"/>
  <dimension ref="B1:N84"/>
  <sheetViews>
    <sheetView showGridLines="0" zoomScaleNormal="100" workbookViewId="0">
      <selection activeCell="F66" sqref="F66"/>
    </sheetView>
  </sheetViews>
  <sheetFormatPr defaultColWidth="9.140625" defaultRowHeight="14.25"/>
  <cols>
    <col min="1" max="1" width="5.7109375" style="257" customWidth="1"/>
    <col min="2" max="2" width="10.7109375" style="257" customWidth="1"/>
    <col min="3" max="3" width="30.7109375" style="257" customWidth="1"/>
    <col min="4" max="10" width="25.7109375" style="257" customWidth="1"/>
    <col min="11" max="16384" width="9.140625" style="257"/>
  </cols>
  <sheetData>
    <row r="1" spans="2:14" ht="15" customHeight="1"/>
    <row r="2" spans="2:14" s="556" customFormat="1" ht="20.100000000000001" customHeight="1">
      <c r="B2" s="32" t="s">
        <v>296</v>
      </c>
      <c r="C2" s="32"/>
      <c r="D2" s="32"/>
      <c r="E2" s="32"/>
      <c r="F2" s="32"/>
      <c r="H2" s="256"/>
      <c r="I2" s="256"/>
      <c r="J2" s="256"/>
      <c r="K2" s="256"/>
      <c r="L2" s="256"/>
      <c r="M2" s="256"/>
      <c r="N2" s="256"/>
    </row>
    <row r="3" spans="2:14" s="259" customFormat="1" ht="15" customHeight="1" thickBot="1">
      <c r="B3" s="552"/>
      <c r="C3" s="552"/>
      <c r="D3" s="628"/>
      <c r="E3" s="552"/>
      <c r="F3" s="552"/>
      <c r="G3" s="258"/>
      <c r="H3" s="258"/>
      <c r="I3" s="258"/>
      <c r="J3" s="258"/>
      <c r="K3" s="258"/>
      <c r="L3" s="258"/>
      <c r="M3" s="258"/>
      <c r="N3" s="258"/>
    </row>
    <row r="4" spans="2:14" s="260" customFormat="1" ht="39.950000000000003" customHeight="1">
      <c r="B4" s="992"/>
      <c r="C4" s="990"/>
      <c r="D4" s="1366" t="s">
        <v>822</v>
      </c>
      <c r="E4" s="1366"/>
      <c r="F4" s="1366"/>
      <c r="G4" s="1366"/>
      <c r="H4" s="1366" t="s">
        <v>297</v>
      </c>
      <c r="I4" s="1339" t="s">
        <v>298</v>
      </c>
      <c r="J4" s="1361" t="s">
        <v>299</v>
      </c>
      <c r="N4" s="261"/>
    </row>
    <row r="5" spans="2:14" s="260" customFormat="1" ht="20.100000000000001" customHeight="1">
      <c r="B5" s="999"/>
      <c r="C5" s="991"/>
      <c r="D5" s="991"/>
      <c r="E5" s="1342" t="s">
        <v>300</v>
      </c>
      <c r="F5" s="1342"/>
      <c r="G5" s="1342" t="s">
        <v>301</v>
      </c>
      <c r="H5" s="1393"/>
      <c r="I5" s="1342"/>
      <c r="J5" s="1362"/>
      <c r="N5" s="261"/>
    </row>
    <row r="6" spans="2:14" s="260" customFormat="1" ht="20.100000000000001" customHeight="1">
      <c r="B6" s="999"/>
      <c r="C6" s="991"/>
      <c r="D6" s="991"/>
      <c r="E6" s="991"/>
      <c r="F6" s="991" t="s">
        <v>302</v>
      </c>
      <c r="G6" s="1342"/>
      <c r="H6" s="1393"/>
      <c r="I6" s="1342"/>
      <c r="J6" s="1362"/>
      <c r="N6" s="261"/>
    </row>
    <row r="7" spans="2:14" s="262" customFormat="1" ht="15" customHeight="1">
      <c r="B7" s="264" t="s">
        <v>89</v>
      </c>
      <c r="C7" s="265" t="s">
        <v>303</v>
      </c>
      <c r="D7" s="1013">
        <v>44359064375.777199</v>
      </c>
      <c r="E7" s="1014">
        <v>171089854.22999999</v>
      </c>
      <c r="F7" s="1013">
        <v>171089854.22999999</v>
      </c>
      <c r="G7" s="1014">
        <v>44317863982.707199</v>
      </c>
      <c r="H7" s="1014">
        <v>-36167211.439999998</v>
      </c>
      <c r="I7" s="615"/>
      <c r="J7" s="1017" t="s">
        <v>953</v>
      </c>
      <c r="N7" s="261"/>
    </row>
    <row r="8" spans="2:14" s="262" customFormat="1" ht="15" customHeight="1">
      <c r="B8" s="266" t="s">
        <v>176</v>
      </c>
      <c r="C8" s="619" t="s">
        <v>1486</v>
      </c>
      <c r="D8" s="570">
        <v>20498271204.981701</v>
      </c>
      <c r="E8" s="570">
        <v>90593823.030000001</v>
      </c>
      <c r="F8" s="570">
        <v>90593823.030000001</v>
      </c>
      <c r="G8" s="570">
        <v>20492647657.7617</v>
      </c>
      <c r="H8" s="570">
        <v>-25609081.420000002</v>
      </c>
      <c r="I8" s="531"/>
      <c r="J8" s="1018" t="s">
        <v>953</v>
      </c>
      <c r="N8" s="261"/>
    </row>
    <row r="9" spans="2:14" s="262" customFormat="1" ht="15" customHeight="1">
      <c r="B9" s="266" t="s">
        <v>90</v>
      </c>
      <c r="C9" s="619" t="s">
        <v>1487</v>
      </c>
      <c r="D9" s="570">
        <v>19658580382.194698</v>
      </c>
      <c r="E9" s="570">
        <v>79664656.439999998</v>
      </c>
      <c r="F9" s="570">
        <v>79664656.439999998</v>
      </c>
      <c r="G9" s="570">
        <v>19626752058.944698</v>
      </c>
      <c r="H9" s="570">
        <v>-8977332.4600000009</v>
      </c>
      <c r="I9" s="531"/>
      <c r="J9" s="1018" t="s">
        <v>953</v>
      </c>
      <c r="N9" s="261"/>
    </row>
    <row r="10" spans="2:14" s="262" customFormat="1" ht="15" customHeight="1">
      <c r="B10" s="266" t="s">
        <v>91</v>
      </c>
      <c r="C10" s="619" t="s">
        <v>1488</v>
      </c>
      <c r="D10" s="570">
        <v>955762301.77550006</v>
      </c>
      <c r="E10" s="570">
        <v>145061.22</v>
      </c>
      <c r="F10" s="570">
        <v>145061.22</v>
      </c>
      <c r="G10" s="570">
        <v>955762301.77550006</v>
      </c>
      <c r="H10" s="570">
        <v>-242386.7</v>
      </c>
      <c r="I10" s="531"/>
      <c r="J10" s="1018" t="s">
        <v>953</v>
      </c>
      <c r="N10" s="261"/>
    </row>
    <row r="11" spans="2:14" s="262" customFormat="1" ht="15" customHeight="1">
      <c r="B11" s="266" t="s">
        <v>92</v>
      </c>
      <c r="C11" s="619" t="s">
        <v>1499</v>
      </c>
      <c r="D11" s="570">
        <v>485829998.29290003</v>
      </c>
      <c r="E11" s="570">
        <v>60442.75</v>
      </c>
      <c r="F11" s="570">
        <v>60442.75</v>
      </c>
      <c r="G11" s="570">
        <v>485829998.29290003</v>
      </c>
      <c r="H11" s="570">
        <v>-166255.57</v>
      </c>
      <c r="I11" s="531"/>
      <c r="J11" s="1018" t="s">
        <v>953</v>
      </c>
      <c r="N11" s="261"/>
    </row>
    <row r="12" spans="2:14" s="262" customFormat="1" ht="15" customHeight="1">
      <c r="B12" s="266" t="s">
        <v>93</v>
      </c>
      <c r="C12" s="619" t="s">
        <v>1502</v>
      </c>
      <c r="D12" s="570">
        <v>478225252.162</v>
      </c>
      <c r="E12" s="570">
        <v>590075.17000000004</v>
      </c>
      <c r="F12" s="570">
        <v>590075.17000000004</v>
      </c>
      <c r="G12" s="570">
        <v>474476729.56199998</v>
      </c>
      <c r="H12" s="570">
        <v>-475184.36</v>
      </c>
      <c r="I12" s="531"/>
      <c r="J12" s="1018" t="s">
        <v>953</v>
      </c>
      <c r="N12" s="261"/>
    </row>
    <row r="13" spans="2:14" s="262" customFormat="1" ht="15" customHeight="1">
      <c r="B13" s="266" t="s">
        <v>96</v>
      </c>
      <c r="C13" s="619" t="s">
        <v>1491</v>
      </c>
      <c r="D13" s="570">
        <v>372305838.4892</v>
      </c>
      <c r="E13" s="570">
        <v>98.67</v>
      </c>
      <c r="F13" s="570">
        <v>98.67</v>
      </c>
      <c r="G13" s="570">
        <v>372305838.4892</v>
      </c>
      <c r="H13" s="570">
        <v>-10213.64</v>
      </c>
      <c r="I13" s="531"/>
      <c r="J13" s="1018" t="s">
        <v>953</v>
      </c>
      <c r="N13" s="261"/>
    </row>
    <row r="14" spans="2:14" s="554" customFormat="1" ht="15" customHeight="1">
      <c r="B14" s="266" t="s">
        <v>94</v>
      </c>
      <c r="C14" s="619" t="s">
        <v>1496</v>
      </c>
      <c r="D14" s="570">
        <v>306449896.59579998</v>
      </c>
      <c r="E14" s="570">
        <v>33.81</v>
      </c>
      <c r="F14" s="570">
        <v>33.81</v>
      </c>
      <c r="G14" s="570">
        <v>306449896.59579998</v>
      </c>
      <c r="H14" s="570">
        <v>-119238.75</v>
      </c>
      <c r="I14" s="531"/>
      <c r="J14" s="1018" t="s">
        <v>953</v>
      </c>
      <c r="N14" s="553"/>
    </row>
    <row r="15" spans="2:14" s="554" customFormat="1" ht="15" customHeight="1">
      <c r="B15" s="266" t="s">
        <v>95</v>
      </c>
      <c r="C15" s="619" t="s">
        <v>1503</v>
      </c>
      <c r="D15" s="570">
        <v>283780999.458</v>
      </c>
      <c r="E15" s="570">
        <v>0</v>
      </c>
      <c r="F15" s="570">
        <v>0</v>
      </c>
      <c r="G15" s="570">
        <v>283780999.458</v>
      </c>
      <c r="H15" s="570">
        <v>-55763.06</v>
      </c>
      <c r="I15" s="531"/>
      <c r="J15" s="1018" t="s">
        <v>953</v>
      </c>
      <c r="N15" s="553"/>
    </row>
    <row r="16" spans="2:14" s="596" customFormat="1" ht="15" customHeight="1">
      <c r="B16" s="266" t="s">
        <v>177</v>
      </c>
      <c r="C16" s="619" t="s">
        <v>1498</v>
      </c>
      <c r="D16" s="570">
        <v>154817602.14539999</v>
      </c>
      <c r="E16" s="570">
        <v>0</v>
      </c>
      <c r="F16" s="570">
        <v>0</v>
      </c>
      <c r="G16" s="570">
        <v>154817602.14539999</v>
      </c>
      <c r="H16" s="570">
        <v>-57275.81</v>
      </c>
      <c r="I16" s="531"/>
      <c r="J16" s="1018">
        <v>0</v>
      </c>
      <c r="N16" s="597"/>
    </row>
    <row r="17" spans="2:14" s="998" customFormat="1" ht="15" customHeight="1">
      <c r="B17" s="266" t="s">
        <v>178</v>
      </c>
      <c r="C17" s="619" t="s">
        <v>1504</v>
      </c>
      <c r="D17" s="570">
        <v>152464955.57780001</v>
      </c>
      <c r="E17" s="570">
        <v>0</v>
      </c>
      <c r="F17" s="570">
        <v>0</v>
      </c>
      <c r="G17" s="570">
        <v>152464955.57780001</v>
      </c>
      <c r="H17" s="570">
        <v>-5030.3</v>
      </c>
      <c r="I17" s="531"/>
      <c r="J17" s="1018">
        <v>0</v>
      </c>
      <c r="N17" s="997"/>
    </row>
    <row r="18" spans="2:14" s="998" customFormat="1" ht="15" customHeight="1">
      <c r="B18" s="266" t="s">
        <v>179</v>
      </c>
      <c r="C18" s="619" t="s">
        <v>1505</v>
      </c>
      <c r="D18" s="570">
        <v>146226729.2651</v>
      </c>
      <c r="E18" s="570">
        <v>0</v>
      </c>
      <c r="F18" s="570">
        <v>0</v>
      </c>
      <c r="G18" s="570">
        <v>146226729.2651</v>
      </c>
      <c r="H18" s="570">
        <v>-34577.5</v>
      </c>
      <c r="I18" s="531"/>
      <c r="J18" s="1018">
        <v>0</v>
      </c>
      <c r="N18" s="997"/>
    </row>
    <row r="19" spans="2:14" s="998" customFormat="1" ht="15" customHeight="1">
      <c r="B19" s="266" t="s">
        <v>180</v>
      </c>
      <c r="C19" s="619" t="s">
        <v>1506</v>
      </c>
      <c r="D19" s="570">
        <v>140087100.41010001</v>
      </c>
      <c r="E19" s="570">
        <v>82.52</v>
      </c>
      <c r="F19" s="570">
        <v>82.52</v>
      </c>
      <c r="G19" s="570">
        <v>140087100.41010001</v>
      </c>
      <c r="H19" s="570">
        <v>-86833.63</v>
      </c>
      <c r="I19" s="531"/>
      <c r="J19" s="1018">
        <v>0</v>
      </c>
      <c r="N19" s="997"/>
    </row>
    <row r="20" spans="2:14" s="998" customFormat="1" ht="15" customHeight="1">
      <c r="B20" s="266" t="s">
        <v>181</v>
      </c>
      <c r="C20" s="619" t="s">
        <v>1507</v>
      </c>
      <c r="D20" s="570">
        <v>119555528.14</v>
      </c>
      <c r="E20" s="570">
        <v>0</v>
      </c>
      <c r="F20" s="570">
        <v>0</v>
      </c>
      <c r="G20" s="570">
        <v>119555528.14</v>
      </c>
      <c r="H20" s="570">
        <v>-58479.39</v>
      </c>
      <c r="I20" s="531"/>
      <c r="J20" s="1018">
        <v>0</v>
      </c>
      <c r="N20" s="997"/>
    </row>
    <row r="21" spans="2:14" s="998" customFormat="1" ht="15" customHeight="1">
      <c r="B21" s="266" t="s">
        <v>182</v>
      </c>
      <c r="C21" s="619" t="s">
        <v>1508</v>
      </c>
      <c r="D21" s="570">
        <v>106116112.86830001</v>
      </c>
      <c r="E21" s="570">
        <v>0</v>
      </c>
      <c r="F21" s="570">
        <v>0</v>
      </c>
      <c r="G21" s="570">
        <v>106116112.86830001</v>
      </c>
      <c r="H21" s="570">
        <v>-4146.1899999999996</v>
      </c>
      <c r="I21" s="531"/>
      <c r="J21" s="1018">
        <v>0</v>
      </c>
      <c r="N21" s="997"/>
    </row>
    <row r="22" spans="2:14" s="998" customFormat="1" ht="15" customHeight="1">
      <c r="B22" s="266" t="s">
        <v>184</v>
      </c>
      <c r="C22" s="619" t="s">
        <v>1509</v>
      </c>
      <c r="D22" s="570">
        <v>105654719.7097</v>
      </c>
      <c r="E22" s="570">
        <v>0</v>
      </c>
      <c r="F22" s="570">
        <v>0</v>
      </c>
      <c r="G22" s="570">
        <v>105654719.7097</v>
      </c>
      <c r="H22" s="570">
        <v>-35214.9</v>
      </c>
      <c r="I22" s="531"/>
      <c r="J22" s="1018">
        <v>0</v>
      </c>
      <c r="N22" s="997"/>
    </row>
    <row r="23" spans="2:14" s="596" customFormat="1" ht="15" customHeight="1">
      <c r="B23" s="266" t="s">
        <v>185</v>
      </c>
      <c r="C23" s="619" t="s">
        <v>1497</v>
      </c>
      <c r="D23" s="570">
        <v>93175418.044499993</v>
      </c>
      <c r="E23" s="570">
        <v>156.63999999999999</v>
      </c>
      <c r="F23" s="570">
        <v>156.63999999999999</v>
      </c>
      <c r="G23" s="570">
        <v>93175418.044499993</v>
      </c>
      <c r="H23" s="570">
        <v>-54297.73</v>
      </c>
      <c r="I23" s="531"/>
      <c r="J23" s="1018">
        <v>0</v>
      </c>
      <c r="N23" s="597"/>
    </row>
    <row r="24" spans="2:14" s="596" customFormat="1" ht="15" customHeight="1">
      <c r="B24" s="266" t="s">
        <v>186</v>
      </c>
      <c r="C24" s="619" t="s">
        <v>1510</v>
      </c>
      <c r="D24" s="570">
        <v>50137623.609999999</v>
      </c>
      <c r="E24" s="570">
        <v>0</v>
      </c>
      <c r="F24" s="570">
        <v>0</v>
      </c>
      <c r="G24" s="570">
        <v>50137623.609999999</v>
      </c>
      <c r="H24" s="570">
        <v>-17711.39</v>
      </c>
      <c r="I24" s="531"/>
      <c r="J24" s="1018">
        <v>0</v>
      </c>
      <c r="N24" s="597"/>
    </row>
    <row r="25" spans="2:14" s="596" customFormat="1" ht="15" customHeight="1">
      <c r="B25" s="266" t="s">
        <v>187</v>
      </c>
      <c r="C25" s="619" t="s">
        <v>1511</v>
      </c>
      <c r="D25" s="570">
        <v>37500164.562799998</v>
      </c>
      <c r="E25" s="570">
        <v>0</v>
      </c>
      <c r="F25" s="570">
        <v>0</v>
      </c>
      <c r="G25" s="570">
        <v>37500164.562799998</v>
      </c>
      <c r="H25" s="570">
        <v>-27710.91</v>
      </c>
      <c r="I25" s="531"/>
      <c r="J25" s="1018">
        <v>0</v>
      </c>
      <c r="N25" s="597"/>
    </row>
    <row r="26" spans="2:14" s="998" customFormat="1" ht="15" customHeight="1">
      <c r="B26" s="266" t="s">
        <v>188</v>
      </c>
      <c r="C26" s="619" t="s">
        <v>1512</v>
      </c>
      <c r="D26" s="570">
        <v>34524442.652500004</v>
      </c>
      <c r="E26" s="570">
        <v>25.81</v>
      </c>
      <c r="F26" s="570">
        <v>25.81</v>
      </c>
      <c r="G26" s="570">
        <v>34524442.652500004</v>
      </c>
      <c r="H26" s="570">
        <v>-11441.2</v>
      </c>
      <c r="I26" s="531"/>
      <c r="J26" s="1018">
        <v>0</v>
      </c>
      <c r="N26" s="997"/>
    </row>
    <row r="27" spans="2:14" s="998" customFormat="1" ht="15" customHeight="1">
      <c r="B27" s="266" t="s">
        <v>189</v>
      </c>
      <c r="C27" s="619" t="s">
        <v>1513</v>
      </c>
      <c r="D27" s="570">
        <v>31804117.3869</v>
      </c>
      <c r="E27" s="570">
        <v>0</v>
      </c>
      <c r="F27" s="570">
        <v>0</v>
      </c>
      <c r="G27" s="570">
        <v>31804117.3869</v>
      </c>
      <c r="H27" s="570">
        <v>-11235.9</v>
      </c>
      <c r="I27" s="531"/>
      <c r="J27" s="1018">
        <v>0</v>
      </c>
      <c r="N27" s="997"/>
    </row>
    <row r="28" spans="2:14" s="596" customFormat="1" ht="15" customHeight="1">
      <c r="B28" s="266" t="s">
        <v>190</v>
      </c>
      <c r="C28" s="619" t="s">
        <v>1514</v>
      </c>
      <c r="D28" s="570">
        <v>29270966.6032</v>
      </c>
      <c r="E28" s="570">
        <v>15917.27</v>
      </c>
      <c r="F28" s="570">
        <v>15917.27</v>
      </c>
      <c r="G28" s="570">
        <v>29270966.6032</v>
      </c>
      <c r="H28" s="570">
        <v>-46841.93</v>
      </c>
      <c r="I28" s="531"/>
      <c r="J28" s="1018">
        <v>0</v>
      </c>
      <c r="N28" s="597"/>
    </row>
    <row r="29" spans="2:14" s="554" customFormat="1" ht="15" customHeight="1">
      <c r="B29" s="266" t="s">
        <v>954</v>
      </c>
      <c r="C29" s="619" t="s">
        <v>1515</v>
      </c>
      <c r="D29" s="570">
        <v>27231991.100000001</v>
      </c>
      <c r="E29" s="570">
        <v>0</v>
      </c>
      <c r="F29" s="570">
        <v>0</v>
      </c>
      <c r="G29" s="570">
        <v>27231991.100000001</v>
      </c>
      <c r="H29" s="570">
        <v>-6698.2</v>
      </c>
      <c r="I29" s="531"/>
      <c r="J29" s="1018">
        <v>0</v>
      </c>
      <c r="N29" s="553"/>
    </row>
    <row r="30" spans="2:14" s="596" customFormat="1" ht="15" customHeight="1">
      <c r="B30" s="266" t="s">
        <v>955</v>
      </c>
      <c r="C30" s="619" t="s">
        <v>1516</v>
      </c>
      <c r="D30" s="570">
        <v>23917989.399999999</v>
      </c>
      <c r="E30" s="570">
        <v>0</v>
      </c>
      <c r="F30" s="570">
        <v>0</v>
      </c>
      <c r="G30" s="570">
        <v>23917989.399999999</v>
      </c>
      <c r="H30" s="570">
        <v>-17571.43</v>
      </c>
      <c r="I30" s="531"/>
      <c r="J30" s="1018">
        <v>0</v>
      </c>
      <c r="N30" s="597"/>
    </row>
    <row r="31" spans="2:14" s="596" customFormat="1" ht="15" customHeight="1">
      <c r="B31" s="266" t="s">
        <v>956</v>
      </c>
      <c r="C31" s="619" t="s">
        <v>1517</v>
      </c>
      <c r="D31" s="570">
        <v>19470410.77</v>
      </c>
      <c r="E31" s="570">
        <v>0</v>
      </c>
      <c r="F31" s="570">
        <v>0</v>
      </c>
      <c r="G31" s="570">
        <v>19470410.77</v>
      </c>
      <c r="H31" s="570">
        <v>-4805.93</v>
      </c>
      <c r="I31" s="531"/>
      <c r="J31" s="1018">
        <v>0</v>
      </c>
      <c r="N31" s="597"/>
    </row>
    <row r="32" spans="2:14" s="554" customFormat="1" ht="15" customHeight="1">
      <c r="B32" s="266" t="s">
        <v>957</v>
      </c>
      <c r="C32" s="619" t="s">
        <v>1493</v>
      </c>
      <c r="D32" s="570">
        <v>17024131.6479</v>
      </c>
      <c r="E32" s="570">
        <v>33.97</v>
      </c>
      <c r="F32" s="570">
        <v>33.97</v>
      </c>
      <c r="G32" s="570">
        <v>17024131.6479</v>
      </c>
      <c r="H32" s="570">
        <v>-11616.47</v>
      </c>
      <c r="I32" s="531"/>
      <c r="J32" s="1018" t="s">
        <v>953</v>
      </c>
      <c r="N32" s="553"/>
    </row>
    <row r="33" spans="2:14" s="554" customFormat="1" ht="15" customHeight="1">
      <c r="B33" s="266" t="s">
        <v>958</v>
      </c>
      <c r="C33" s="619" t="s">
        <v>1518</v>
      </c>
      <c r="D33" s="570">
        <v>12638580.34</v>
      </c>
      <c r="E33" s="570">
        <v>0</v>
      </c>
      <c r="F33" s="570">
        <v>0</v>
      </c>
      <c r="G33" s="570">
        <v>12638580.34</v>
      </c>
      <c r="H33" s="570">
        <v>-9290.58</v>
      </c>
      <c r="I33" s="531"/>
      <c r="J33" s="1018" t="s">
        <v>953</v>
      </c>
      <c r="N33" s="553"/>
    </row>
    <row r="34" spans="2:14" s="554" customFormat="1" ht="15" customHeight="1">
      <c r="B34" s="266" t="s">
        <v>959</v>
      </c>
      <c r="C34" s="619" t="s">
        <v>1519</v>
      </c>
      <c r="D34" s="570">
        <v>4760009.1624999996</v>
      </c>
      <c r="E34" s="570">
        <v>17130.68</v>
      </c>
      <c r="F34" s="570">
        <v>17130.68</v>
      </c>
      <c r="G34" s="570">
        <v>4760009.1624999996</v>
      </c>
      <c r="H34" s="570">
        <v>-813.05</v>
      </c>
      <c r="I34" s="531"/>
      <c r="J34" s="1018" t="s">
        <v>953</v>
      </c>
      <c r="N34" s="553"/>
    </row>
    <row r="35" spans="2:14" s="596" customFormat="1" ht="15" customHeight="1">
      <c r="B35" s="266" t="s">
        <v>960</v>
      </c>
      <c r="C35" s="619" t="s">
        <v>1520</v>
      </c>
      <c r="D35" s="570">
        <v>4463718.47</v>
      </c>
      <c r="E35" s="570">
        <v>0</v>
      </c>
      <c r="F35" s="570">
        <v>0</v>
      </c>
      <c r="G35" s="570">
        <v>4463718.47</v>
      </c>
      <c r="H35" s="570">
        <v>-4766.49</v>
      </c>
      <c r="I35" s="531"/>
      <c r="J35" s="1018">
        <v>0</v>
      </c>
      <c r="N35" s="597"/>
    </row>
    <row r="36" spans="2:14" s="554" customFormat="1" ht="15" customHeight="1">
      <c r="B36" s="266" t="s">
        <v>961</v>
      </c>
      <c r="C36" s="619" t="s">
        <v>1521</v>
      </c>
      <c r="D36" s="570">
        <v>1477722.4106999999</v>
      </c>
      <c r="E36" s="570">
        <v>0</v>
      </c>
      <c r="F36" s="570">
        <v>0</v>
      </c>
      <c r="G36" s="570">
        <v>1477722.4106999999</v>
      </c>
      <c r="H36" s="570">
        <v>-1096.75</v>
      </c>
      <c r="I36" s="531"/>
      <c r="J36" s="1018" t="s">
        <v>953</v>
      </c>
      <c r="N36" s="553"/>
    </row>
    <row r="37" spans="2:14" s="998" customFormat="1" ht="15" customHeight="1">
      <c r="B37" s="266" t="s">
        <v>962</v>
      </c>
      <c r="C37" s="619" t="s">
        <v>304</v>
      </c>
      <c r="D37" s="570">
        <v>7538467.549999997</v>
      </c>
      <c r="E37" s="570">
        <v>2316.2499999999995</v>
      </c>
      <c r="F37" s="570">
        <v>2316.2499999999995</v>
      </c>
      <c r="G37" s="570">
        <v>7538467.549999997</v>
      </c>
      <c r="H37" s="570">
        <v>-4299.8</v>
      </c>
      <c r="I37" s="531"/>
      <c r="J37" s="1018">
        <v>0</v>
      </c>
      <c r="N37" s="997"/>
    </row>
    <row r="38" spans="2:14" s="262" customFormat="1" ht="14.25" customHeight="1">
      <c r="B38" s="268" t="s">
        <v>963</v>
      </c>
      <c r="C38" s="267" t="s">
        <v>305</v>
      </c>
      <c r="D38" s="1015">
        <v>4183427943.3099999</v>
      </c>
      <c r="E38" s="1015">
        <v>0</v>
      </c>
      <c r="F38" s="1016">
        <v>0</v>
      </c>
      <c r="G38" s="616"/>
      <c r="H38" s="616"/>
      <c r="I38" s="1016">
        <v>969798.39</v>
      </c>
      <c r="J38" s="617"/>
      <c r="N38" s="261"/>
    </row>
    <row r="39" spans="2:14" s="262" customFormat="1" ht="15" customHeight="1">
      <c r="B39" s="227" t="s">
        <v>964</v>
      </c>
      <c r="C39" s="619" t="s">
        <v>1486</v>
      </c>
      <c r="D39" s="570">
        <v>2160368595.7800002</v>
      </c>
      <c r="E39" s="570">
        <v>0</v>
      </c>
      <c r="F39" s="570">
        <v>0</v>
      </c>
      <c r="G39" s="531"/>
      <c r="H39" s="531"/>
      <c r="I39" s="570">
        <v>345160.05</v>
      </c>
      <c r="J39" s="618"/>
      <c r="N39" s="261"/>
    </row>
    <row r="40" spans="2:14" s="262" customFormat="1" ht="15" customHeight="1">
      <c r="B40" s="266" t="s">
        <v>965</v>
      </c>
      <c r="C40" s="619" t="s">
        <v>1487</v>
      </c>
      <c r="D40" s="570">
        <v>2020204891.9100001</v>
      </c>
      <c r="E40" s="570">
        <v>0</v>
      </c>
      <c r="F40" s="570">
        <v>0</v>
      </c>
      <c r="G40" s="531"/>
      <c r="H40" s="531"/>
      <c r="I40" s="570">
        <v>624638.34</v>
      </c>
      <c r="J40" s="618"/>
      <c r="N40" s="261"/>
    </row>
    <row r="41" spans="2:14" s="262" customFormat="1" ht="15" customHeight="1">
      <c r="B41" s="227" t="s">
        <v>966</v>
      </c>
      <c r="C41" s="619" t="s">
        <v>1488</v>
      </c>
      <c r="D41" s="570">
        <v>1400669.75</v>
      </c>
      <c r="E41" s="570">
        <v>0</v>
      </c>
      <c r="F41" s="570">
        <v>0</v>
      </c>
      <c r="G41" s="531"/>
      <c r="H41" s="531"/>
      <c r="I41" s="570">
        <v>0</v>
      </c>
      <c r="J41" s="618"/>
      <c r="N41" s="261"/>
    </row>
    <row r="42" spans="2:14" s="554" customFormat="1" ht="15" customHeight="1">
      <c r="B42" s="266" t="s">
        <v>967</v>
      </c>
      <c r="C42" s="619" t="s">
        <v>1489</v>
      </c>
      <c r="D42" s="570">
        <v>442390</v>
      </c>
      <c r="E42" s="570">
        <v>0</v>
      </c>
      <c r="F42" s="570">
        <v>0</v>
      </c>
      <c r="G42" s="531"/>
      <c r="H42" s="531"/>
      <c r="I42" s="570">
        <v>0</v>
      </c>
      <c r="J42" s="618"/>
      <c r="N42" s="553"/>
    </row>
    <row r="43" spans="2:14" s="554" customFormat="1" ht="15" customHeight="1">
      <c r="B43" s="227" t="s">
        <v>968</v>
      </c>
      <c r="C43" s="619" t="s">
        <v>1490</v>
      </c>
      <c r="D43" s="570">
        <v>290000</v>
      </c>
      <c r="E43" s="570">
        <v>0</v>
      </c>
      <c r="F43" s="570">
        <v>0</v>
      </c>
      <c r="G43" s="531"/>
      <c r="H43" s="531"/>
      <c r="I43" s="570">
        <v>0</v>
      </c>
      <c r="J43" s="618"/>
      <c r="N43" s="553"/>
    </row>
    <row r="44" spans="2:14" s="554" customFormat="1" ht="15" customHeight="1">
      <c r="B44" s="266" t="s">
        <v>969</v>
      </c>
      <c r="C44" s="619" t="s">
        <v>1491</v>
      </c>
      <c r="D44" s="570">
        <v>240000</v>
      </c>
      <c r="E44" s="570">
        <v>0</v>
      </c>
      <c r="F44" s="570">
        <v>0</v>
      </c>
      <c r="G44" s="531"/>
      <c r="H44" s="531"/>
      <c r="I44" s="570">
        <v>0</v>
      </c>
      <c r="J44" s="618"/>
      <c r="N44" s="553"/>
    </row>
    <row r="45" spans="2:14" s="554" customFormat="1" ht="15" customHeight="1">
      <c r="B45" s="227" t="s">
        <v>970</v>
      </c>
      <c r="C45" s="619" t="s">
        <v>1492</v>
      </c>
      <c r="D45" s="570">
        <v>146569.95000000001</v>
      </c>
      <c r="E45" s="570">
        <v>0</v>
      </c>
      <c r="F45" s="570">
        <v>0</v>
      </c>
      <c r="G45" s="531"/>
      <c r="H45" s="531"/>
      <c r="I45" s="570">
        <v>0</v>
      </c>
      <c r="J45" s="618"/>
      <c r="N45" s="553"/>
    </row>
    <row r="46" spans="2:14" s="596" customFormat="1" ht="15" customHeight="1">
      <c r="B46" s="266" t="s">
        <v>971</v>
      </c>
      <c r="C46" s="619" t="s">
        <v>1493</v>
      </c>
      <c r="D46" s="570">
        <v>130000</v>
      </c>
      <c r="E46" s="570">
        <v>0</v>
      </c>
      <c r="F46" s="570">
        <v>0</v>
      </c>
      <c r="G46" s="531"/>
      <c r="H46" s="531"/>
      <c r="I46" s="570">
        <v>0</v>
      </c>
      <c r="J46" s="618"/>
      <c r="N46" s="597"/>
    </row>
    <row r="47" spans="2:14" s="596" customFormat="1" ht="15" customHeight="1">
      <c r="B47" s="227" t="s">
        <v>972</v>
      </c>
      <c r="C47" s="619" t="s">
        <v>1494</v>
      </c>
      <c r="D47" s="570">
        <v>100000</v>
      </c>
      <c r="E47" s="570">
        <v>0</v>
      </c>
      <c r="F47" s="570">
        <v>0</v>
      </c>
      <c r="G47" s="531"/>
      <c r="H47" s="531"/>
      <c r="I47" s="570">
        <v>0</v>
      </c>
      <c r="J47" s="618"/>
      <c r="N47" s="597"/>
    </row>
    <row r="48" spans="2:14" s="596" customFormat="1" ht="15" customHeight="1">
      <c r="B48" s="266" t="s">
        <v>973</v>
      </c>
      <c r="C48" s="619" t="s">
        <v>1495</v>
      </c>
      <c r="D48" s="570">
        <v>60000</v>
      </c>
      <c r="E48" s="570">
        <v>0</v>
      </c>
      <c r="F48" s="570">
        <v>0</v>
      </c>
      <c r="G48" s="531"/>
      <c r="H48" s="531"/>
      <c r="I48" s="570">
        <v>0</v>
      </c>
      <c r="J48" s="618"/>
      <c r="N48" s="597"/>
    </row>
    <row r="49" spans="2:14" s="596" customFormat="1" ht="15" customHeight="1">
      <c r="B49" s="227" t="s">
        <v>974</v>
      </c>
      <c r="C49" s="619" t="s">
        <v>1496</v>
      </c>
      <c r="D49" s="570">
        <v>27509.9</v>
      </c>
      <c r="E49" s="570">
        <v>0</v>
      </c>
      <c r="F49" s="570">
        <v>0</v>
      </c>
      <c r="G49" s="531"/>
      <c r="H49" s="531"/>
      <c r="I49" s="570">
        <v>0</v>
      </c>
      <c r="J49" s="618"/>
      <c r="N49" s="597"/>
    </row>
    <row r="50" spans="2:14" s="596" customFormat="1" ht="15" customHeight="1">
      <c r="B50" s="266" t="s">
        <v>975</v>
      </c>
      <c r="C50" s="619" t="s">
        <v>1497</v>
      </c>
      <c r="D50" s="570">
        <v>9816.02</v>
      </c>
      <c r="E50" s="570">
        <v>0</v>
      </c>
      <c r="F50" s="570">
        <v>0</v>
      </c>
      <c r="G50" s="531"/>
      <c r="H50" s="531"/>
      <c r="I50" s="570">
        <v>0</v>
      </c>
      <c r="J50" s="618"/>
      <c r="N50" s="597"/>
    </row>
    <row r="51" spans="2:14" s="554" customFormat="1" ht="15" customHeight="1">
      <c r="B51" s="227" t="s">
        <v>1500</v>
      </c>
      <c r="C51" s="619" t="s">
        <v>1498</v>
      </c>
      <c r="D51" s="570">
        <v>5000</v>
      </c>
      <c r="E51" s="570">
        <v>0</v>
      </c>
      <c r="F51" s="570">
        <v>0</v>
      </c>
      <c r="G51" s="531"/>
      <c r="H51" s="531"/>
      <c r="I51" s="570">
        <v>0</v>
      </c>
      <c r="J51" s="618"/>
      <c r="N51" s="553"/>
    </row>
    <row r="52" spans="2:14" s="596" customFormat="1" ht="15" customHeight="1">
      <c r="B52" s="1019" t="s">
        <v>1501</v>
      </c>
      <c r="C52" s="620" t="s">
        <v>1499</v>
      </c>
      <c r="D52" s="1020">
        <v>2500</v>
      </c>
      <c r="E52" s="1020">
        <v>0</v>
      </c>
      <c r="F52" s="1020">
        <v>0</v>
      </c>
      <c r="G52" s="1021"/>
      <c r="H52" s="1021"/>
      <c r="I52" s="1020">
        <v>0</v>
      </c>
      <c r="J52" s="1022"/>
      <c r="N52" s="597"/>
    </row>
    <row r="53" spans="2:14" s="262" customFormat="1" ht="15" customHeight="1" thickBot="1">
      <c r="B53" s="36">
        <v>470</v>
      </c>
      <c r="C53" s="37" t="s">
        <v>25</v>
      </c>
      <c r="D53" s="517">
        <v>48542492319.087196</v>
      </c>
      <c r="E53" s="517">
        <v>171089854.22999999</v>
      </c>
      <c r="F53" s="517">
        <v>171089854.22999999</v>
      </c>
      <c r="G53" s="517">
        <v>44317863982.707199</v>
      </c>
      <c r="H53" s="517">
        <v>-36167211.439999998</v>
      </c>
      <c r="I53" s="517">
        <v>969798.39</v>
      </c>
      <c r="J53" s="519">
        <f t="shared" ref="J53" si="0">J7+J38</f>
        <v>0</v>
      </c>
      <c r="N53" s="261"/>
    </row>
    <row r="54" spans="2:14" s="260" customFormat="1" ht="12.75">
      <c r="B54" s="559"/>
      <c r="C54" s="559"/>
      <c r="D54" s="559"/>
      <c r="E54" s="559"/>
      <c r="F54" s="559"/>
      <c r="G54" s="559"/>
      <c r="H54" s="559"/>
      <c r="I54" s="559"/>
      <c r="J54" s="559"/>
      <c r="K54" s="514"/>
      <c r="L54" s="514"/>
      <c r="M54" s="514"/>
      <c r="N54" s="514"/>
    </row>
    <row r="55" spans="2:14" s="260" customFormat="1" ht="12.75">
      <c r="B55" s="514"/>
      <c r="C55" s="514"/>
      <c r="D55" s="629"/>
      <c r="E55" s="514"/>
      <c r="F55" s="514"/>
      <c r="G55" s="514"/>
      <c r="H55" s="514"/>
      <c r="I55" s="514"/>
      <c r="J55" s="514"/>
      <c r="K55" s="514"/>
      <c r="L55" s="514"/>
      <c r="M55" s="514"/>
      <c r="N55" s="514"/>
    </row>
    <row r="56" spans="2:14">
      <c r="B56" s="555"/>
      <c r="C56" s="555"/>
      <c r="D56" s="555"/>
      <c r="E56" s="555"/>
      <c r="F56" s="555"/>
      <c r="G56" s="555"/>
      <c r="H56" s="555"/>
      <c r="I56" s="555"/>
      <c r="J56" s="555"/>
      <c r="K56" s="556"/>
      <c r="L56" s="556"/>
      <c r="M56" s="556"/>
      <c r="N56" s="556"/>
    </row>
    <row r="57" spans="2:14">
      <c r="B57" s="269"/>
      <c r="C57" s="269"/>
      <c r="D57" s="269"/>
      <c r="E57" s="269"/>
      <c r="F57" s="269"/>
      <c r="G57" s="269"/>
      <c r="H57" s="269"/>
      <c r="I57" s="269"/>
      <c r="J57" s="269"/>
      <c r="K57" s="269"/>
      <c r="L57" s="269"/>
      <c r="M57" s="269"/>
      <c r="N57" s="269"/>
    </row>
    <row r="58" spans="2:14">
      <c r="B58" s="269"/>
      <c r="C58" s="269"/>
      <c r="D58" s="269"/>
      <c r="E58" s="269"/>
      <c r="F58" s="269"/>
      <c r="G58" s="269"/>
      <c r="H58" s="269"/>
      <c r="I58" s="269"/>
      <c r="J58" s="269"/>
      <c r="K58" s="269"/>
      <c r="L58" s="269"/>
      <c r="M58" s="269"/>
      <c r="N58" s="269"/>
    </row>
    <row r="59" spans="2:14">
      <c r="B59" s="269"/>
      <c r="C59" s="269"/>
      <c r="D59" s="269"/>
      <c r="E59" s="269"/>
      <c r="F59" s="269"/>
      <c r="G59" s="269"/>
      <c r="H59" s="269"/>
      <c r="I59" s="269"/>
      <c r="J59" s="269"/>
      <c r="K59" s="269"/>
      <c r="L59" s="269"/>
      <c r="M59" s="269"/>
      <c r="N59" s="269"/>
    </row>
    <row r="60" spans="2:14">
      <c r="B60" s="269"/>
      <c r="C60" s="269"/>
      <c r="D60" s="269"/>
      <c r="E60" s="269"/>
      <c r="F60" s="269"/>
      <c r="G60" s="269"/>
      <c r="H60" s="269"/>
      <c r="I60" s="269"/>
      <c r="J60" s="269"/>
      <c r="K60" s="269"/>
      <c r="L60" s="269"/>
      <c r="M60" s="269"/>
      <c r="N60" s="269"/>
    </row>
    <row r="61" spans="2:14" ht="24" customHeight="1">
      <c r="B61" s="269"/>
      <c r="C61" s="269"/>
      <c r="D61" s="269"/>
      <c r="E61" s="269"/>
      <c r="F61" s="269"/>
      <c r="G61" s="269"/>
      <c r="H61" s="269"/>
      <c r="I61" s="269"/>
      <c r="J61" s="269"/>
      <c r="K61" s="269"/>
      <c r="L61" s="269"/>
      <c r="M61" s="269"/>
      <c r="N61" s="269"/>
    </row>
    <row r="62" spans="2:14" ht="24" customHeight="1">
      <c r="B62" s="269"/>
      <c r="C62" s="269"/>
      <c r="D62" s="269"/>
      <c r="E62" s="269"/>
      <c r="F62" s="269"/>
      <c r="G62" s="269"/>
      <c r="H62" s="269"/>
      <c r="I62" s="269"/>
      <c r="J62" s="269"/>
      <c r="K62" s="269"/>
      <c r="L62" s="269"/>
      <c r="M62" s="269"/>
      <c r="N62" s="269"/>
    </row>
    <row r="63" spans="2:14">
      <c r="B63" s="555"/>
      <c r="C63" s="555"/>
      <c r="D63" s="555"/>
      <c r="E63" s="555"/>
      <c r="F63" s="555"/>
      <c r="G63" s="555"/>
      <c r="H63" s="555"/>
      <c r="I63" s="555"/>
      <c r="J63" s="555"/>
      <c r="K63" s="556"/>
      <c r="L63" s="556"/>
      <c r="M63" s="556"/>
      <c r="N63" s="556"/>
    </row>
    <row r="64" spans="2:14">
      <c r="B64" s="269"/>
      <c r="C64" s="269"/>
      <c r="D64" s="269"/>
      <c r="E64" s="269"/>
      <c r="F64" s="269"/>
      <c r="G64" s="269"/>
      <c r="H64" s="269"/>
      <c r="I64" s="269"/>
      <c r="J64" s="269"/>
      <c r="K64" s="269"/>
      <c r="L64" s="269"/>
      <c r="M64" s="269"/>
      <c r="N64" s="269"/>
    </row>
    <row r="65" spans="2:14" ht="24" customHeight="1">
      <c r="B65" s="557"/>
      <c r="C65" s="557"/>
      <c r="D65" s="557"/>
      <c r="E65" s="557"/>
      <c r="F65" s="557"/>
      <c r="G65" s="557"/>
      <c r="H65" s="557"/>
      <c r="I65" s="557"/>
      <c r="J65" s="557"/>
      <c r="K65" s="557"/>
      <c r="L65" s="557"/>
      <c r="M65" s="557"/>
      <c r="N65" s="557"/>
    </row>
    <row r="66" spans="2:14" ht="24" customHeight="1">
      <c r="B66" s="557"/>
      <c r="C66" s="557"/>
      <c r="D66" s="557"/>
      <c r="E66" s="557"/>
      <c r="F66" s="557"/>
      <c r="G66" s="557"/>
      <c r="H66" s="557"/>
      <c r="I66" s="557"/>
      <c r="J66" s="557"/>
      <c r="K66" s="557"/>
      <c r="L66" s="557"/>
      <c r="M66" s="557"/>
      <c r="N66" s="557"/>
    </row>
    <row r="67" spans="2:14">
      <c r="B67" s="558"/>
      <c r="C67" s="558"/>
      <c r="D67" s="558"/>
      <c r="E67" s="558"/>
      <c r="F67" s="558"/>
      <c r="G67" s="558"/>
      <c r="H67" s="558"/>
      <c r="I67" s="558"/>
      <c r="J67" s="558"/>
      <c r="K67" s="558"/>
      <c r="L67" s="558"/>
      <c r="M67" s="558"/>
      <c r="N67" s="558"/>
    </row>
    <row r="68" spans="2:14">
      <c r="B68" s="558"/>
      <c r="C68" s="558"/>
      <c r="D68" s="558"/>
      <c r="E68" s="558"/>
      <c r="F68" s="558"/>
      <c r="G68" s="558"/>
      <c r="H68" s="558"/>
      <c r="I68" s="558"/>
      <c r="J68" s="558"/>
      <c r="K68" s="558"/>
      <c r="L68" s="558"/>
      <c r="M68" s="558"/>
      <c r="N68" s="558"/>
    </row>
    <row r="69" spans="2:14">
      <c r="B69" s="558"/>
      <c r="C69" s="558"/>
      <c r="D69" s="558"/>
      <c r="E69" s="558"/>
      <c r="F69" s="558"/>
      <c r="G69" s="558"/>
      <c r="H69" s="558"/>
      <c r="I69" s="558"/>
      <c r="J69" s="558"/>
      <c r="K69" s="558"/>
      <c r="L69" s="558"/>
      <c r="M69" s="558"/>
      <c r="N69" s="558"/>
    </row>
    <row r="70" spans="2:14">
      <c r="B70" s="558"/>
      <c r="C70" s="558"/>
      <c r="D70" s="558"/>
      <c r="E70" s="558"/>
      <c r="F70" s="558"/>
      <c r="G70" s="558"/>
      <c r="H70" s="558"/>
      <c r="I70" s="558"/>
      <c r="J70" s="558"/>
      <c r="K70" s="558"/>
      <c r="L70" s="558"/>
      <c r="M70" s="558"/>
      <c r="N70" s="558"/>
    </row>
    <row r="71" spans="2:14">
      <c r="B71" s="558"/>
      <c r="C71" s="558"/>
      <c r="D71" s="558"/>
      <c r="E71" s="558"/>
      <c r="F71" s="558"/>
      <c r="G71" s="558"/>
      <c r="H71" s="558"/>
      <c r="I71" s="558"/>
      <c r="J71" s="558"/>
      <c r="K71" s="558"/>
      <c r="L71" s="558"/>
      <c r="M71" s="558"/>
      <c r="N71" s="558"/>
    </row>
    <row r="72" spans="2:14">
      <c r="B72" s="558"/>
      <c r="C72" s="558"/>
      <c r="D72" s="558"/>
      <c r="E72" s="558"/>
      <c r="F72" s="558"/>
      <c r="G72" s="558"/>
      <c r="H72" s="558"/>
      <c r="I72" s="558"/>
      <c r="J72" s="558"/>
      <c r="K72" s="558"/>
      <c r="L72" s="558"/>
      <c r="M72" s="558"/>
      <c r="N72" s="558"/>
    </row>
    <row r="73" spans="2:14">
      <c r="B73" s="558"/>
      <c r="C73" s="558"/>
      <c r="D73" s="558"/>
      <c r="E73" s="558"/>
      <c r="F73" s="558"/>
      <c r="G73" s="558"/>
      <c r="H73" s="558"/>
      <c r="I73" s="558"/>
      <c r="J73" s="558"/>
      <c r="K73" s="558"/>
      <c r="L73" s="558"/>
      <c r="M73" s="558"/>
      <c r="N73" s="558"/>
    </row>
    <row r="74" spans="2:14">
      <c r="B74" s="558"/>
      <c r="C74" s="558"/>
      <c r="D74" s="558"/>
      <c r="E74" s="558"/>
      <c r="F74" s="558"/>
      <c r="G74" s="558"/>
      <c r="H74" s="558"/>
      <c r="I74" s="558"/>
      <c r="J74" s="558"/>
      <c r="K74" s="558"/>
      <c r="L74" s="558"/>
      <c r="M74" s="558"/>
      <c r="N74" s="558"/>
    </row>
    <row r="75" spans="2:14">
      <c r="B75" s="558"/>
      <c r="C75" s="558"/>
      <c r="D75" s="558"/>
      <c r="E75" s="558"/>
      <c r="F75" s="558"/>
      <c r="G75" s="558"/>
      <c r="H75" s="558"/>
      <c r="I75" s="558"/>
      <c r="J75" s="558"/>
      <c r="K75" s="558"/>
      <c r="L75" s="558"/>
      <c r="M75" s="558"/>
      <c r="N75" s="558"/>
    </row>
    <row r="76" spans="2:14">
      <c r="B76" s="558"/>
      <c r="C76" s="558"/>
      <c r="D76" s="558"/>
      <c r="E76" s="558"/>
      <c r="F76" s="558"/>
      <c r="G76" s="558"/>
      <c r="H76" s="558"/>
      <c r="I76" s="558"/>
      <c r="J76" s="558"/>
      <c r="K76" s="558"/>
      <c r="L76" s="558"/>
      <c r="M76" s="558"/>
      <c r="N76" s="558"/>
    </row>
    <row r="77" spans="2:14">
      <c r="B77" s="558"/>
      <c r="C77" s="558"/>
      <c r="D77" s="558"/>
      <c r="E77" s="558"/>
      <c r="F77" s="558"/>
      <c r="G77" s="558"/>
      <c r="H77" s="558"/>
      <c r="I77" s="558"/>
      <c r="J77" s="558"/>
      <c r="K77" s="558"/>
      <c r="L77" s="558"/>
      <c r="M77" s="558"/>
      <c r="N77" s="558"/>
    </row>
    <row r="78" spans="2:14">
      <c r="B78" s="558"/>
      <c r="C78" s="558"/>
      <c r="D78" s="558"/>
      <c r="E78" s="558"/>
      <c r="F78" s="558"/>
      <c r="G78" s="558"/>
      <c r="H78" s="558"/>
      <c r="I78" s="558"/>
      <c r="J78" s="558"/>
      <c r="K78" s="558"/>
      <c r="L78" s="558"/>
      <c r="M78" s="558"/>
      <c r="N78" s="558"/>
    </row>
    <row r="79" spans="2:14">
      <c r="B79" s="558"/>
      <c r="C79" s="558"/>
      <c r="D79" s="558"/>
      <c r="E79" s="558"/>
      <c r="F79" s="558"/>
      <c r="G79" s="558"/>
      <c r="H79" s="558"/>
      <c r="I79" s="558"/>
      <c r="J79" s="558"/>
      <c r="K79" s="558"/>
      <c r="L79" s="558"/>
      <c r="M79" s="558"/>
      <c r="N79" s="558"/>
    </row>
    <row r="80" spans="2:14">
      <c r="B80" s="558"/>
      <c r="C80" s="558"/>
      <c r="D80" s="558"/>
      <c r="E80" s="558"/>
      <c r="F80" s="558"/>
      <c r="G80" s="558"/>
      <c r="H80" s="558"/>
      <c r="I80" s="558"/>
      <c r="J80" s="558"/>
      <c r="K80" s="558"/>
      <c r="L80" s="558"/>
      <c r="M80" s="558"/>
      <c r="N80" s="558"/>
    </row>
    <row r="81" spans="2:14">
      <c r="B81" s="558"/>
      <c r="C81" s="558"/>
      <c r="D81" s="558"/>
      <c r="E81" s="558"/>
      <c r="F81" s="558"/>
      <c r="G81" s="558"/>
      <c r="H81" s="558"/>
      <c r="I81" s="558"/>
      <c r="J81" s="558"/>
      <c r="K81" s="558"/>
      <c r="L81" s="558"/>
      <c r="M81" s="558"/>
      <c r="N81" s="558"/>
    </row>
    <row r="82" spans="2:14">
      <c r="B82" s="558"/>
      <c r="C82" s="558"/>
      <c r="D82" s="558"/>
      <c r="E82" s="558"/>
      <c r="F82" s="558"/>
      <c r="G82" s="558"/>
      <c r="H82" s="558"/>
      <c r="I82" s="558"/>
      <c r="J82" s="558"/>
      <c r="K82" s="558"/>
      <c r="L82" s="558"/>
      <c r="M82" s="558"/>
      <c r="N82" s="558"/>
    </row>
    <row r="83" spans="2:14">
      <c r="B83" s="558"/>
      <c r="C83" s="558"/>
      <c r="D83" s="558"/>
      <c r="E83" s="558"/>
      <c r="F83" s="558"/>
      <c r="G83" s="558"/>
      <c r="H83" s="558"/>
      <c r="I83" s="558"/>
      <c r="J83" s="558"/>
      <c r="K83" s="558"/>
      <c r="L83" s="558"/>
      <c r="M83" s="558"/>
      <c r="N83" s="558"/>
    </row>
    <row r="84" spans="2:14">
      <c r="B84" s="558"/>
      <c r="C84" s="558"/>
      <c r="D84" s="558"/>
      <c r="E84" s="558"/>
      <c r="F84" s="558"/>
      <c r="G84" s="558"/>
      <c r="H84" s="558"/>
      <c r="I84" s="558"/>
      <c r="J84" s="558"/>
      <c r="K84" s="558"/>
      <c r="L84" s="558"/>
      <c r="M84" s="558"/>
      <c r="N84" s="558"/>
    </row>
  </sheetData>
  <mergeCells count="6">
    <mergeCell ref="G5:G6"/>
    <mergeCell ref="J4:J6"/>
    <mergeCell ref="D4:G4"/>
    <mergeCell ref="H4:H6"/>
    <mergeCell ref="I4:I6"/>
    <mergeCell ref="E5:F5"/>
  </mergeCells>
  <pageMargins left="0.7" right="0.7" top="0.75" bottom="0.75" header="0.3" footer="0.3"/>
  <pageSetup orientation="portrait" horizontalDpi="1200" verticalDpi="1200" r:id="rId1"/>
  <ignoredErrors>
    <ignoredError sqref="J36 J32:J34 J7:J15 B7:B52" numberStoredAsText="1"/>
  </ignoredError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9"/>
  <dimension ref="B1:K74"/>
  <sheetViews>
    <sheetView showGridLines="0" zoomScaleNormal="100" workbookViewId="0">
      <selection activeCell="D58" sqref="D58"/>
    </sheetView>
  </sheetViews>
  <sheetFormatPr defaultColWidth="9.140625" defaultRowHeight="14.25"/>
  <cols>
    <col min="1" max="1" width="5.7109375" style="257" customWidth="1"/>
    <col min="2" max="2" width="10.7109375" style="257" customWidth="1"/>
    <col min="3" max="3" width="60.7109375" style="257" customWidth="1"/>
    <col min="4" max="9" width="25.7109375" style="257" customWidth="1"/>
    <col min="10" max="16384" width="9.140625" style="257"/>
  </cols>
  <sheetData>
    <row r="1" spans="2:11" ht="15" customHeight="1"/>
    <row r="2" spans="2:11" ht="20.100000000000001" customHeight="1">
      <c r="B2" s="32" t="s">
        <v>345</v>
      </c>
      <c r="C2" s="32"/>
      <c r="D2" s="32"/>
      <c r="E2" s="32"/>
      <c r="F2" s="32"/>
      <c r="G2" s="32"/>
      <c r="H2" s="32"/>
      <c r="I2" s="32"/>
      <c r="J2" s="32"/>
      <c r="K2" s="32"/>
    </row>
    <row r="3" spans="2:11" s="260" customFormat="1" ht="15" customHeight="1" thickBot="1">
      <c r="B3" s="1402"/>
      <c r="C3" s="1402"/>
      <c r="D3" s="1402"/>
      <c r="E3" s="1402"/>
      <c r="F3" s="1402"/>
      <c r="G3" s="1403"/>
      <c r="H3" s="1403"/>
      <c r="I3" s="1403"/>
      <c r="J3" s="1403"/>
      <c r="K3" s="1403"/>
    </row>
    <row r="4" spans="2:11" s="260" customFormat="1" ht="39.950000000000003" customHeight="1">
      <c r="B4" s="254"/>
      <c r="C4" s="209"/>
      <c r="D4" s="1366" t="s">
        <v>191</v>
      </c>
      <c r="E4" s="1366"/>
      <c r="F4" s="1366"/>
      <c r="G4" s="1366"/>
      <c r="H4" s="1339" t="s">
        <v>297</v>
      </c>
      <c r="I4" s="1361" t="s">
        <v>299</v>
      </c>
      <c r="J4" s="1405"/>
      <c r="K4" s="1406"/>
    </row>
    <row r="5" spans="2:11" s="260" customFormat="1" ht="20.100000000000001" customHeight="1">
      <c r="B5" s="255"/>
      <c r="C5" s="211"/>
      <c r="D5" s="211"/>
      <c r="E5" s="1393" t="s">
        <v>300</v>
      </c>
      <c r="F5" s="1393"/>
      <c r="G5" s="1342" t="s">
        <v>306</v>
      </c>
      <c r="H5" s="1342"/>
      <c r="I5" s="1362"/>
      <c r="J5" s="1405"/>
      <c r="K5" s="1406"/>
    </row>
    <row r="6" spans="2:11" s="260" customFormat="1" ht="20.100000000000001" customHeight="1">
      <c r="B6" s="255"/>
      <c r="C6" s="211"/>
      <c r="D6" s="211"/>
      <c r="E6" s="211"/>
      <c r="F6" s="211" t="s">
        <v>302</v>
      </c>
      <c r="G6" s="1342"/>
      <c r="H6" s="1342"/>
      <c r="I6" s="1362"/>
      <c r="J6" s="1405"/>
      <c r="K6" s="1406"/>
    </row>
    <row r="7" spans="2:11" s="260" customFormat="1" ht="15" customHeight="1">
      <c r="B7" s="305" t="s">
        <v>89</v>
      </c>
      <c r="C7" s="242" t="s">
        <v>307</v>
      </c>
      <c r="D7" s="539">
        <v>27527.86</v>
      </c>
      <c r="E7" s="539">
        <v>382.71</v>
      </c>
      <c r="F7" s="539">
        <v>382.71</v>
      </c>
      <c r="G7" s="539">
        <v>27527.86</v>
      </c>
      <c r="H7" s="539">
        <v>-399.03</v>
      </c>
      <c r="I7" s="456"/>
      <c r="J7" s="1404"/>
      <c r="K7" s="1403"/>
    </row>
    <row r="8" spans="2:11" s="260" customFormat="1" ht="15" customHeight="1">
      <c r="B8" s="266" t="s">
        <v>176</v>
      </c>
      <c r="C8" s="263" t="s">
        <v>308</v>
      </c>
      <c r="D8" s="538"/>
      <c r="E8" s="538"/>
      <c r="F8" s="538"/>
      <c r="G8" s="538"/>
      <c r="H8" s="529"/>
      <c r="I8" s="457"/>
      <c r="J8" s="1404"/>
      <c r="K8" s="1403"/>
    </row>
    <row r="9" spans="2:11" s="260" customFormat="1" ht="15" customHeight="1">
      <c r="B9" s="266" t="s">
        <v>90</v>
      </c>
      <c r="C9" s="263" t="s">
        <v>309</v>
      </c>
      <c r="D9" s="538">
        <v>159486112.29789999</v>
      </c>
      <c r="E9" s="538">
        <v>3769.45</v>
      </c>
      <c r="F9" s="538">
        <v>3769.45</v>
      </c>
      <c r="G9" s="538">
        <v>159486112.29789999</v>
      </c>
      <c r="H9" s="529">
        <v>-119250.53</v>
      </c>
      <c r="I9" s="457"/>
      <c r="J9" s="1404"/>
      <c r="K9" s="1403"/>
    </row>
    <row r="10" spans="2:11" s="260" customFormat="1" ht="15" customHeight="1">
      <c r="B10" s="266" t="s">
        <v>91</v>
      </c>
      <c r="C10" s="263" t="s">
        <v>310</v>
      </c>
      <c r="D10" s="538">
        <v>101469.8664</v>
      </c>
      <c r="E10" s="538">
        <v>44.24</v>
      </c>
      <c r="F10" s="538">
        <v>44.24</v>
      </c>
      <c r="G10" s="538">
        <v>101469.8664</v>
      </c>
      <c r="H10" s="529">
        <v>-44.6</v>
      </c>
      <c r="I10" s="457"/>
      <c r="J10" s="1404"/>
      <c r="K10" s="1403"/>
    </row>
    <row r="11" spans="2:11" s="260" customFormat="1" ht="15" customHeight="1">
      <c r="B11" s="266" t="s">
        <v>92</v>
      </c>
      <c r="C11" s="263" t="s">
        <v>311</v>
      </c>
      <c r="D11" s="538">
        <v>83470960.939999998</v>
      </c>
      <c r="E11" s="1010">
        <v>73.819999999999993</v>
      </c>
      <c r="F11" s="1010">
        <v>73.819999999999993</v>
      </c>
      <c r="G11" s="538">
        <v>83470960.939999998</v>
      </c>
      <c r="H11" s="529">
        <v>-8898.7999999999993</v>
      </c>
      <c r="I11" s="457"/>
      <c r="J11" s="1404"/>
      <c r="K11" s="1403"/>
    </row>
    <row r="12" spans="2:11" s="260" customFormat="1" ht="15" customHeight="1">
      <c r="B12" s="266" t="s">
        <v>93</v>
      </c>
      <c r="C12" s="263" t="s">
        <v>312</v>
      </c>
      <c r="D12" s="538">
        <v>21434103.302499998</v>
      </c>
      <c r="E12" s="538">
        <v>125340.45</v>
      </c>
      <c r="F12" s="538">
        <v>125340.45</v>
      </c>
      <c r="G12" s="538">
        <v>21434103.302499998</v>
      </c>
      <c r="H12" s="529">
        <v>-55485.9</v>
      </c>
      <c r="I12" s="457"/>
      <c r="J12" s="1404"/>
      <c r="K12" s="1403"/>
    </row>
    <row r="13" spans="2:11" s="260" customFormat="1" ht="15" customHeight="1">
      <c r="B13" s="266" t="s">
        <v>96</v>
      </c>
      <c r="C13" s="263" t="s">
        <v>313</v>
      </c>
      <c r="D13" s="538">
        <v>37098880.096299998</v>
      </c>
      <c r="E13" s="538">
        <v>85682.82</v>
      </c>
      <c r="F13" s="538">
        <v>85682.82</v>
      </c>
      <c r="G13" s="538">
        <v>37098880.096299998</v>
      </c>
      <c r="H13" s="529">
        <v>-46574.2</v>
      </c>
      <c r="I13" s="457"/>
      <c r="J13" s="1404"/>
      <c r="K13" s="1403"/>
    </row>
    <row r="14" spans="2:11" s="260" customFormat="1" ht="15" customHeight="1">
      <c r="B14" s="266" t="s">
        <v>94</v>
      </c>
      <c r="C14" s="263" t="s">
        <v>314</v>
      </c>
      <c r="D14" s="538">
        <v>368834.25099999999</v>
      </c>
      <c r="E14" s="538">
        <v>1357.17</v>
      </c>
      <c r="F14" s="538">
        <v>1357.17</v>
      </c>
      <c r="G14" s="538">
        <v>368834.25099999999</v>
      </c>
      <c r="H14" s="529">
        <v>-1363.71</v>
      </c>
      <c r="I14" s="457"/>
      <c r="J14" s="1404"/>
      <c r="K14" s="1403"/>
    </row>
    <row r="15" spans="2:11" s="260" customFormat="1" ht="15" customHeight="1">
      <c r="B15" s="227" t="s">
        <v>95</v>
      </c>
      <c r="C15" s="263" t="s">
        <v>315</v>
      </c>
      <c r="D15" s="538">
        <v>756687.77370000002</v>
      </c>
      <c r="E15" s="538">
        <v>28988.79</v>
      </c>
      <c r="F15" s="538">
        <v>28988.79</v>
      </c>
      <c r="G15" s="538">
        <v>756687.77370000002</v>
      </c>
      <c r="H15" s="529">
        <v>-30574.57</v>
      </c>
      <c r="I15" s="457"/>
      <c r="J15" s="1404"/>
      <c r="K15" s="1403"/>
    </row>
    <row r="16" spans="2:11" s="260" customFormat="1" ht="15" customHeight="1">
      <c r="B16" s="266" t="s">
        <v>177</v>
      </c>
      <c r="C16" s="244" t="s">
        <v>316</v>
      </c>
      <c r="D16" s="538">
        <v>4503859.4385000002</v>
      </c>
      <c r="E16" s="538">
        <v>272067.01</v>
      </c>
      <c r="F16" s="538">
        <v>272067.01</v>
      </c>
      <c r="G16" s="538">
        <v>4503859.4385000002</v>
      </c>
      <c r="H16" s="529">
        <v>-10619.96</v>
      </c>
      <c r="I16" s="457"/>
      <c r="J16" s="1396"/>
      <c r="K16" s="1397"/>
    </row>
    <row r="17" spans="2:11" s="260" customFormat="1" ht="15" customHeight="1">
      <c r="B17" s="266" t="s">
        <v>178</v>
      </c>
      <c r="C17" s="279" t="s">
        <v>318</v>
      </c>
      <c r="D17" s="538"/>
      <c r="E17" s="538"/>
      <c r="F17" s="538"/>
      <c r="G17" s="538"/>
      <c r="H17" s="529"/>
      <c r="I17" s="457"/>
      <c r="J17" s="1396"/>
      <c r="K17" s="1397"/>
    </row>
    <row r="18" spans="2:11" s="260" customFormat="1" ht="15" customHeight="1">
      <c r="B18" s="266" t="s">
        <v>179</v>
      </c>
      <c r="C18" s="279" t="s">
        <v>317</v>
      </c>
      <c r="D18" s="538">
        <v>28395770.184700001</v>
      </c>
      <c r="E18" s="538">
        <v>417424.4</v>
      </c>
      <c r="F18" s="538">
        <v>417424.4</v>
      </c>
      <c r="G18" s="538">
        <v>28395770.184700001</v>
      </c>
      <c r="H18" s="529">
        <v>-259100.6</v>
      </c>
      <c r="I18" s="457"/>
      <c r="J18" s="237"/>
      <c r="K18" s="234"/>
    </row>
    <row r="19" spans="2:11" s="260" customFormat="1" ht="15" customHeight="1">
      <c r="B19" s="266" t="s">
        <v>180</v>
      </c>
      <c r="C19" s="244" t="s">
        <v>319</v>
      </c>
      <c r="D19" s="538">
        <v>24582409.564100001</v>
      </c>
      <c r="E19" s="538">
        <v>11402.57</v>
      </c>
      <c r="F19" s="538">
        <v>11402.57</v>
      </c>
      <c r="G19" s="538">
        <v>24582409.564100001</v>
      </c>
      <c r="H19" s="529">
        <v>-23414.7</v>
      </c>
      <c r="I19" s="457"/>
      <c r="J19" s="1396"/>
      <c r="K19" s="1397"/>
    </row>
    <row r="20" spans="2:11" s="260" customFormat="1" ht="15" customHeight="1">
      <c r="B20" s="266" t="s">
        <v>181</v>
      </c>
      <c r="C20" s="244" t="s">
        <v>320</v>
      </c>
      <c r="D20" s="538">
        <v>2459462.9501</v>
      </c>
      <c r="E20" s="538">
        <v>34998.58</v>
      </c>
      <c r="F20" s="538">
        <v>34998.58</v>
      </c>
      <c r="G20" s="538">
        <v>2459462.9501</v>
      </c>
      <c r="H20" s="529">
        <v>-35371.49</v>
      </c>
      <c r="I20" s="457"/>
      <c r="J20" s="1396"/>
      <c r="K20" s="1397"/>
    </row>
    <row r="21" spans="2:11" s="260" customFormat="1" ht="15" customHeight="1">
      <c r="B21" s="227" t="s">
        <v>182</v>
      </c>
      <c r="C21" s="244" t="s">
        <v>321</v>
      </c>
      <c r="D21" s="538"/>
      <c r="E21" s="538"/>
      <c r="F21" s="538"/>
      <c r="G21" s="538"/>
      <c r="H21" s="529"/>
      <c r="I21" s="457"/>
      <c r="J21" s="1396"/>
      <c r="K21" s="1397"/>
    </row>
    <row r="22" spans="2:11" s="260" customFormat="1" ht="15" customHeight="1">
      <c r="B22" s="280" t="s">
        <v>184</v>
      </c>
      <c r="C22" s="242" t="s">
        <v>322</v>
      </c>
      <c r="D22" s="539">
        <v>235437.39499999999</v>
      </c>
      <c r="E22" s="539">
        <v>1017.63</v>
      </c>
      <c r="F22" s="539">
        <v>1017.63</v>
      </c>
      <c r="G22" s="539">
        <v>235437.39499999999</v>
      </c>
      <c r="H22" s="529">
        <v>-1045.3800000000001</v>
      </c>
      <c r="I22" s="456"/>
      <c r="J22" s="1396"/>
      <c r="K22" s="1397"/>
    </row>
    <row r="23" spans="2:11" s="260" customFormat="1" ht="15" customHeight="1">
      <c r="B23" s="266" t="s">
        <v>185</v>
      </c>
      <c r="C23" s="244" t="s">
        <v>323</v>
      </c>
      <c r="D23" s="538">
        <v>3925287.3903000001</v>
      </c>
      <c r="E23" s="538">
        <v>6800.03</v>
      </c>
      <c r="F23" s="538">
        <v>6800.03</v>
      </c>
      <c r="G23" s="538">
        <v>3925287.3903000001</v>
      </c>
      <c r="H23" s="529">
        <v>-7464.77</v>
      </c>
      <c r="I23" s="457"/>
      <c r="J23" s="1396"/>
      <c r="K23" s="1397"/>
    </row>
    <row r="24" spans="2:11" s="260" customFormat="1" ht="15" customHeight="1">
      <c r="B24" s="266" t="s">
        <v>186</v>
      </c>
      <c r="C24" s="244" t="s">
        <v>324</v>
      </c>
      <c r="D24" s="538">
        <v>39672016.971799999</v>
      </c>
      <c r="E24" s="538">
        <v>155157.49</v>
      </c>
      <c r="F24" s="538">
        <v>155157.49</v>
      </c>
      <c r="G24" s="538">
        <v>39672016.971799999</v>
      </c>
      <c r="H24" s="529">
        <v>-16231.53</v>
      </c>
      <c r="I24" s="457"/>
      <c r="J24" s="1396"/>
      <c r="K24" s="1397"/>
    </row>
    <row r="25" spans="2:11" s="260" customFormat="1" ht="15" customHeight="1">
      <c r="B25" s="281" t="s">
        <v>187</v>
      </c>
      <c r="C25" s="239" t="s">
        <v>325</v>
      </c>
      <c r="D25" s="1011"/>
      <c r="E25" s="1011"/>
      <c r="F25" s="1011"/>
      <c r="G25" s="1011"/>
      <c r="H25" s="1011"/>
      <c r="I25" s="458"/>
      <c r="J25" s="1396"/>
      <c r="K25" s="1397"/>
    </row>
    <row r="26" spans="2:11" s="260" customFormat="1" ht="15" customHeight="1" thickBot="1">
      <c r="B26" s="36" t="s">
        <v>188</v>
      </c>
      <c r="C26" s="37" t="s">
        <v>25</v>
      </c>
      <c r="D26" s="537">
        <v>406518820.2823</v>
      </c>
      <c r="E26" s="537">
        <v>1144507.1599999999</v>
      </c>
      <c r="F26" s="537">
        <v>1144507.1599999999</v>
      </c>
      <c r="G26" s="537">
        <v>406518820.2823</v>
      </c>
      <c r="H26" s="537">
        <v>-615839.77</v>
      </c>
      <c r="I26" s="203"/>
      <c r="J26" s="1396"/>
      <c r="K26" s="1397"/>
    </row>
    <row r="27" spans="2:11" s="260" customFormat="1" ht="12.75">
      <c r="B27" s="278"/>
      <c r="C27" s="278"/>
      <c r="D27" s="278"/>
      <c r="E27" s="278"/>
      <c r="F27" s="278"/>
      <c r="G27" s="276"/>
      <c r="H27" s="276"/>
      <c r="I27" s="276"/>
      <c r="J27" s="270"/>
      <c r="K27" s="234"/>
    </row>
    <row r="28" spans="2:11" s="260" customFormat="1" ht="12.75">
      <c r="B28" s="271"/>
      <c r="C28" s="271"/>
      <c r="D28" s="271"/>
      <c r="E28" s="271"/>
      <c r="G28" s="272"/>
      <c r="H28" s="272"/>
      <c r="I28" s="272"/>
      <c r="J28" s="272"/>
      <c r="K28" s="261"/>
    </row>
    <row r="29" spans="2:11" s="260" customFormat="1" ht="12.75">
      <c r="G29" s="272"/>
      <c r="H29" s="272"/>
      <c r="I29" s="272"/>
      <c r="J29" s="272"/>
      <c r="K29" s="261"/>
    </row>
    <row r="30" spans="2:11" s="260" customFormat="1" ht="12.75">
      <c r="B30" s="271"/>
      <c r="C30" s="271"/>
      <c r="D30" s="271"/>
      <c r="E30" s="271"/>
      <c r="G30" s="272"/>
      <c r="H30" s="272"/>
      <c r="I30" s="272"/>
      <c r="J30" s="272"/>
      <c r="K30" s="261"/>
    </row>
    <row r="31" spans="2:11" s="260" customFormat="1" ht="12.75">
      <c r="B31" s="273"/>
      <c r="C31" s="273"/>
      <c r="D31" s="273"/>
      <c r="E31" s="273"/>
      <c r="F31" s="273"/>
      <c r="G31" s="273"/>
      <c r="H31" s="273"/>
      <c r="I31" s="273"/>
      <c r="J31" s="273"/>
      <c r="K31" s="261"/>
    </row>
    <row r="32" spans="2:11" s="260" customFormat="1" ht="12.75">
      <c r="B32" s="274"/>
      <c r="C32" s="274"/>
      <c r="D32" s="274"/>
      <c r="E32" s="274"/>
      <c r="F32" s="274"/>
      <c r="G32" s="274"/>
      <c r="H32" s="274"/>
      <c r="I32" s="274"/>
      <c r="J32" s="274"/>
      <c r="K32" s="261"/>
    </row>
    <row r="33" spans="2:11" s="260" customFormat="1" ht="12.75">
      <c r="B33" s="261"/>
      <c r="C33" s="261"/>
      <c r="D33" s="261"/>
      <c r="E33" s="261"/>
      <c r="F33" s="261"/>
      <c r="G33" s="261"/>
      <c r="H33" s="261"/>
      <c r="I33" s="261"/>
      <c r="J33" s="261"/>
      <c r="K33" s="261"/>
    </row>
    <row r="34" spans="2:11" s="260" customFormat="1" ht="12.75">
      <c r="B34" s="274"/>
      <c r="C34" s="274"/>
      <c r="D34" s="274"/>
      <c r="E34" s="274"/>
      <c r="F34" s="274"/>
      <c r="G34" s="274"/>
      <c r="H34" s="274"/>
      <c r="I34" s="274"/>
      <c r="J34" s="274"/>
      <c r="K34" s="261"/>
    </row>
    <row r="35" spans="2:11" s="260" customFormat="1" ht="12.75">
      <c r="B35" s="274"/>
      <c r="C35" s="274"/>
      <c r="D35" s="274"/>
      <c r="E35" s="274"/>
      <c r="F35" s="274"/>
      <c r="G35" s="274"/>
      <c r="H35" s="274"/>
      <c r="I35" s="274"/>
      <c r="J35" s="274"/>
      <c r="K35" s="261"/>
    </row>
    <row r="36" spans="2:11" s="260" customFormat="1" ht="12.75">
      <c r="B36" s="274"/>
      <c r="C36" s="274"/>
      <c r="D36" s="274"/>
      <c r="E36" s="274"/>
      <c r="F36" s="274"/>
      <c r="G36" s="274"/>
      <c r="H36" s="274"/>
      <c r="I36" s="274"/>
      <c r="J36" s="274"/>
      <c r="K36" s="261"/>
    </row>
    <row r="37" spans="2:11" s="260" customFormat="1" ht="12.75">
      <c r="B37" s="274"/>
      <c r="C37" s="274"/>
      <c r="D37" s="274"/>
      <c r="E37" s="274"/>
      <c r="F37" s="274"/>
      <c r="G37" s="274"/>
      <c r="H37" s="274"/>
      <c r="I37" s="274"/>
      <c r="J37" s="274"/>
      <c r="K37" s="261"/>
    </row>
    <row r="38" spans="2:11" s="260" customFormat="1" ht="12.75">
      <c r="B38" s="261"/>
      <c r="C38" s="261"/>
      <c r="D38" s="261"/>
      <c r="E38" s="261"/>
      <c r="F38" s="261"/>
      <c r="G38" s="261"/>
      <c r="H38" s="261"/>
      <c r="I38" s="261"/>
      <c r="J38" s="261"/>
      <c r="K38" s="261"/>
    </row>
    <row r="39" spans="2:11" s="260" customFormat="1" ht="12.75">
      <c r="B39" s="271"/>
      <c r="C39" s="271"/>
      <c r="D39" s="271"/>
      <c r="E39" s="271"/>
      <c r="G39" s="261"/>
      <c r="I39" s="272"/>
      <c r="J39" s="272"/>
      <c r="K39" s="272"/>
    </row>
    <row r="40" spans="2:11" s="260" customFormat="1" ht="12.75">
      <c r="B40" s="261"/>
      <c r="C40" s="261"/>
      <c r="D40" s="261"/>
      <c r="E40" s="261"/>
      <c r="F40" s="261"/>
      <c r="G40" s="261"/>
      <c r="H40" s="261"/>
      <c r="I40" s="261"/>
      <c r="J40" s="261"/>
      <c r="K40" s="261"/>
    </row>
    <row r="41" spans="2:11" s="260" customFormat="1" ht="12.75">
      <c r="B41" s="261"/>
      <c r="C41" s="261"/>
      <c r="D41" s="261"/>
      <c r="E41" s="261"/>
      <c r="F41" s="261"/>
      <c r="G41" s="261"/>
      <c r="H41" s="261"/>
      <c r="I41" s="261"/>
      <c r="J41" s="261"/>
      <c r="K41" s="261"/>
    </row>
    <row r="42" spans="2:11" s="260" customFormat="1" ht="12.75">
      <c r="B42" s="261"/>
      <c r="C42" s="261"/>
      <c r="D42" s="261"/>
      <c r="E42" s="261"/>
      <c r="F42" s="261"/>
      <c r="G42" s="261"/>
      <c r="H42" s="261"/>
      <c r="I42" s="261"/>
      <c r="J42" s="261"/>
      <c r="K42" s="261"/>
    </row>
    <row r="43" spans="2:11" s="260" customFormat="1" ht="12.75">
      <c r="B43" s="275"/>
      <c r="C43" s="275"/>
      <c r="D43" s="275"/>
      <c r="E43" s="275"/>
      <c r="F43" s="275"/>
      <c r="G43" s="275"/>
      <c r="H43" s="275"/>
      <c r="I43" s="275"/>
      <c r="J43" s="275"/>
      <c r="K43" s="261"/>
    </row>
    <row r="44" spans="2:11" s="260" customFormat="1" ht="12.75">
      <c r="B44" s="271"/>
    </row>
    <row r="45" spans="2:11" s="260" customFormat="1" ht="12.75"/>
    <row r="46" spans="2:11" s="260" customFormat="1" ht="12.75"/>
    <row r="47" spans="2:11" s="260" customFormat="1" ht="12.75"/>
    <row r="48" spans="2:11" s="260" customFormat="1" ht="12.75"/>
    <row r="49" s="260" customFormat="1" ht="12.75"/>
    <row r="50" s="260" customFormat="1" ht="12.75"/>
    <row r="51" s="260" customFormat="1" ht="12.75"/>
    <row r="52" s="260" customFormat="1" ht="12.75"/>
    <row r="53" s="260" customFormat="1" ht="12.75"/>
    <row r="54" s="260" customFormat="1" ht="12.75"/>
    <row r="55" s="260" customFormat="1" ht="12.75"/>
    <row r="56" s="260" customFormat="1" ht="12.75"/>
    <row r="57" s="260" customFormat="1" ht="12.75"/>
    <row r="58" s="260" customFormat="1" ht="12.75"/>
    <row r="59" s="260" customFormat="1" ht="12.75"/>
    <row r="60" s="260" customFormat="1" ht="12.75"/>
    <row r="61" s="260" customFormat="1" ht="12.75"/>
    <row r="62" s="260" customFormat="1" ht="12.75"/>
    <row r="63" s="260" customFormat="1" ht="12.75"/>
    <row r="64" s="260" customFormat="1" ht="12.75"/>
    <row r="65" s="260" customFormat="1" ht="12.75"/>
    <row r="66" s="260" customFormat="1" ht="12.75"/>
    <row r="67" s="260" customFormat="1" ht="12.75"/>
    <row r="68" s="260" customFormat="1" ht="12.75"/>
    <row r="69" s="260" customFormat="1" ht="12.75"/>
    <row r="70" s="260" customFormat="1" ht="12.75"/>
    <row r="71" s="260" customFormat="1" ht="12.75"/>
    <row r="72" s="260" customFormat="1" ht="12.75"/>
    <row r="73" s="260" customFormat="1" ht="12.75"/>
    <row r="74" s="260" customFormat="1" ht="12.75"/>
  </sheetData>
  <mergeCells count="27">
    <mergeCell ref="J26:K26"/>
    <mergeCell ref="J25:K25"/>
    <mergeCell ref="J13:K13"/>
    <mergeCell ref="J14:K14"/>
    <mergeCell ref="J15:K15"/>
    <mergeCell ref="J16:K16"/>
    <mergeCell ref="J17:K17"/>
    <mergeCell ref="J19:K19"/>
    <mergeCell ref="J20:K20"/>
    <mergeCell ref="J21:K21"/>
    <mergeCell ref="J22:K22"/>
    <mergeCell ref="J23:K23"/>
    <mergeCell ref="J24:K24"/>
    <mergeCell ref="B3:F3"/>
    <mergeCell ref="G3:K3"/>
    <mergeCell ref="J12:K12"/>
    <mergeCell ref="D4:G4"/>
    <mergeCell ref="H4:H6"/>
    <mergeCell ref="I4:I6"/>
    <mergeCell ref="J4:K6"/>
    <mergeCell ref="E5:F5"/>
    <mergeCell ref="G5:G6"/>
    <mergeCell ref="J7:K7"/>
    <mergeCell ref="J8:K8"/>
    <mergeCell ref="J9:K9"/>
    <mergeCell ref="J10:K10"/>
    <mergeCell ref="J11:K11"/>
  </mergeCells>
  <pageMargins left="0.7" right="0.7" top="0.75" bottom="0.75" header="0.3" footer="0.3"/>
  <ignoredErrors>
    <ignoredError sqref="B7:B26"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E9"/>
  <sheetViews>
    <sheetView workbookViewId="0">
      <selection activeCell="E55" sqref="E55"/>
    </sheetView>
  </sheetViews>
  <sheetFormatPr defaultColWidth="9.140625" defaultRowHeight="15"/>
  <cols>
    <col min="1" max="1" width="5.7109375" style="651" customWidth="1"/>
    <col min="2" max="2" width="40.7109375" style="651" customWidth="1"/>
    <col min="3" max="3" width="9.140625" style="651"/>
    <col min="4" max="5" width="50.7109375" style="651" customWidth="1"/>
    <col min="6" max="16384" width="9.140625" style="651"/>
  </cols>
  <sheetData>
    <row r="2" spans="2:5" ht="20.25">
      <c r="B2" s="238" t="s">
        <v>1431</v>
      </c>
    </row>
    <row r="3" spans="2:5" ht="15.75" thickBot="1"/>
    <row r="4" spans="2:5" ht="20.100000000000001" customHeight="1">
      <c r="B4" s="1258" t="s">
        <v>1364</v>
      </c>
      <c r="C4" s="1264" t="s">
        <v>1705</v>
      </c>
      <c r="D4" s="1264" t="s">
        <v>1600</v>
      </c>
      <c r="E4" s="1265" t="s">
        <v>1552</v>
      </c>
    </row>
    <row r="5" spans="2:5" ht="63.75">
      <c r="B5" s="1271" t="s">
        <v>1430</v>
      </c>
      <c r="C5" s="1272" t="s">
        <v>890</v>
      </c>
      <c r="D5" s="1273" t="s">
        <v>1429</v>
      </c>
      <c r="E5" s="1274" t="s">
        <v>1673</v>
      </c>
    </row>
    <row r="6" spans="2:5" ht="30" customHeight="1">
      <c r="B6" s="1279" t="s">
        <v>1428</v>
      </c>
      <c r="C6" s="1280" t="s">
        <v>891</v>
      </c>
      <c r="D6" s="1281" t="s">
        <v>1427</v>
      </c>
      <c r="E6" s="1282" t="s">
        <v>1667</v>
      </c>
    </row>
    <row r="7" spans="2:5" ht="60" customHeight="1">
      <c r="B7" s="1271" t="s">
        <v>1578</v>
      </c>
      <c r="C7" s="1272" t="s">
        <v>1579</v>
      </c>
      <c r="D7" s="1273" t="s">
        <v>1426</v>
      </c>
      <c r="E7" s="1274" t="s">
        <v>1668</v>
      </c>
    </row>
    <row r="8" spans="2:5" ht="75" customHeight="1">
      <c r="B8" s="1271" t="s">
        <v>1425</v>
      </c>
      <c r="C8" s="1272" t="s">
        <v>893</v>
      </c>
      <c r="D8" s="1273" t="s">
        <v>1424</v>
      </c>
      <c r="E8" s="1274" t="s">
        <v>1665</v>
      </c>
    </row>
    <row r="9" spans="2:5" ht="30" customHeight="1" thickBot="1">
      <c r="B9" s="1283" t="s">
        <v>1423</v>
      </c>
      <c r="C9" s="1284" t="s">
        <v>894</v>
      </c>
      <c r="D9" s="1285" t="s">
        <v>1422</v>
      </c>
      <c r="E9" s="1286" t="s">
        <v>1666</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41"/>
  <dimension ref="A1:M19"/>
  <sheetViews>
    <sheetView showGridLines="0" zoomScaleNormal="100" workbookViewId="0">
      <selection activeCell="B57" sqref="B57"/>
    </sheetView>
  </sheetViews>
  <sheetFormatPr defaultColWidth="9.140625" defaultRowHeight="14.25"/>
  <cols>
    <col min="1" max="1" width="5.7109375" style="22" customWidth="1"/>
    <col min="2" max="2" width="10.7109375" style="22" customWidth="1"/>
    <col min="3" max="3" width="40.7109375" style="22" customWidth="1"/>
    <col min="4" max="8" width="20.7109375" style="22" customWidth="1"/>
    <col min="9" max="11" width="9.140625" style="22"/>
    <col min="12" max="12" width="17.28515625" style="22" bestFit="1" customWidth="1"/>
    <col min="13" max="16384" width="9.140625" style="22"/>
  </cols>
  <sheetData>
    <row r="1" spans="1:13">
      <c r="C1" s="316"/>
      <c r="D1" s="316"/>
      <c r="E1" s="316"/>
      <c r="F1" s="316"/>
      <c r="G1" s="316"/>
      <c r="H1" s="316"/>
      <c r="I1" s="316"/>
      <c r="J1" s="317"/>
    </row>
    <row r="2" spans="1:13" ht="20.100000000000001" customHeight="1">
      <c r="A2" s="7"/>
      <c r="B2" s="32" t="s">
        <v>1711</v>
      </c>
      <c r="D2" s="293"/>
      <c r="E2" s="293"/>
      <c r="F2" s="293"/>
      <c r="G2" s="293"/>
      <c r="H2" s="293"/>
      <c r="J2" s="317"/>
    </row>
    <row r="3" spans="1:13" ht="15" thickBot="1">
      <c r="B3" s="294"/>
      <c r="C3" s="294"/>
      <c r="D3" s="294"/>
      <c r="E3" s="294"/>
      <c r="F3" s="295"/>
      <c r="G3" s="294"/>
      <c r="H3" s="295"/>
      <c r="I3" s="318"/>
      <c r="J3" s="318"/>
    </row>
    <row r="4" spans="1:13" ht="20.100000000000001" customHeight="1">
      <c r="B4" s="325"/>
      <c r="C4" s="320"/>
      <c r="D4" s="1339" t="s">
        <v>192</v>
      </c>
      <c r="E4" s="1366" t="s">
        <v>193</v>
      </c>
      <c r="F4" s="1366"/>
      <c r="G4" s="1366"/>
      <c r="H4" s="1367"/>
      <c r="I4" s="319"/>
      <c r="J4" s="317"/>
    </row>
    <row r="5" spans="1:13" ht="20.100000000000001" customHeight="1">
      <c r="B5" s="326"/>
      <c r="C5" s="321"/>
      <c r="D5" s="1342"/>
      <c r="E5" s="321"/>
      <c r="F5" s="1342" t="s">
        <v>823</v>
      </c>
      <c r="G5" s="1342" t="s">
        <v>824</v>
      </c>
      <c r="H5" s="1362"/>
      <c r="I5" s="319"/>
      <c r="J5" s="317"/>
    </row>
    <row r="6" spans="1:13" ht="39.950000000000003" customHeight="1">
      <c r="B6" s="326"/>
      <c r="C6" s="321"/>
      <c r="D6" s="1342"/>
      <c r="E6" s="321"/>
      <c r="F6" s="1342"/>
      <c r="G6" s="321"/>
      <c r="H6" s="315" t="s">
        <v>825</v>
      </c>
      <c r="I6" s="319"/>
      <c r="J6" s="317"/>
    </row>
    <row r="7" spans="1:13" ht="15" customHeight="1">
      <c r="B7" s="327">
        <v>1</v>
      </c>
      <c r="C7" s="150" t="s">
        <v>175</v>
      </c>
      <c r="D7" s="1024">
        <v>9072072607.9734001</v>
      </c>
      <c r="E7" s="1024">
        <v>31441781635.193802</v>
      </c>
      <c r="F7" s="1024">
        <v>31441336083.103802</v>
      </c>
      <c r="G7" s="1024">
        <v>445552.09</v>
      </c>
      <c r="H7" s="332"/>
      <c r="I7" s="319"/>
      <c r="J7" s="317"/>
    </row>
    <row r="8" spans="1:13" ht="15" customHeight="1">
      <c r="B8" s="328">
        <v>2</v>
      </c>
      <c r="C8" s="277" t="s">
        <v>194</v>
      </c>
      <c r="D8" s="1080">
        <v>7329293098.6999998</v>
      </c>
      <c r="E8" s="1079">
        <v>0</v>
      </c>
      <c r="F8" s="1079">
        <v>0</v>
      </c>
      <c r="G8" s="1079">
        <v>0</v>
      </c>
      <c r="H8" s="333"/>
      <c r="I8" s="319"/>
      <c r="J8" s="317"/>
    </row>
    <row r="9" spans="1:13" ht="15" customHeight="1">
      <c r="B9" s="314">
        <v>3</v>
      </c>
      <c r="C9" s="149" t="s">
        <v>25</v>
      </c>
      <c r="D9" s="630">
        <v>16401365706.673401</v>
      </c>
      <c r="E9" s="630">
        <v>31441781635.193802</v>
      </c>
      <c r="F9" s="630">
        <v>31441336083.103802</v>
      </c>
      <c r="G9" s="630">
        <v>445552.09</v>
      </c>
      <c r="H9" s="331"/>
      <c r="I9" s="319"/>
      <c r="J9" s="317"/>
    </row>
    <row r="10" spans="1:13" ht="15" customHeight="1">
      <c r="B10" s="327">
        <v>4</v>
      </c>
      <c r="C10" s="324" t="s">
        <v>195</v>
      </c>
      <c r="D10" s="1077">
        <v>25044686.513</v>
      </c>
      <c r="E10" s="1077">
        <v>146045167.71700001</v>
      </c>
      <c r="F10" s="1077">
        <v>146045167.71700001</v>
      </c>
      <c r="G10" s="1077">
        <v>0</v>
      </c>
      <c r="H10" s="332"/>
      <c r="I10" s="319"/>
      <c r="J10" s="317"/>
    </row>
    <row r="11" spans="1:13" ht="15" customHeight="1" thickBot="1">
      <c r="B11" s="329">
        <v>5</v>
      </c>
      <c r="C11" s="330" t="s">
        <v>196</v>
      </c>
      <c r="D11" s="1078">
        <v>0</v>
      </c>
      <c r="E11" s="1078">
        <v>0</v>
      </c>
      <c r="F11" s="1078">
        <v>0</v>
      </c>
      <c r="G11" s="1078">
        <v>0</v>
      </c>
      <c r="H11" s="334"/>
      <c r="I11" s="319"/>
      <c r="J11" s="317"/>
    </row>
    <row r="12" spans="1:13">
      <c r="B12" s="322"/>
      <c r="C12" s="298"/>
      <c r="D12" s="322"/>
      <c r="E12" s="322"/>
      <c r="F12" s="322"/>
      <c r="G12" s="322"/>
      <c r="H12" s="322"/>
      <c r="L12" s="1003"/>
      <c r="M12" s="297"/>
    </row>
    <row r="13" spans="1:13">
      <c r="B13" s="322"/>
      <c r="C13" s="322"/>
      <c r="D13" s="322"/>
      <c r="E13" s="322"/>
      <c r="F13" s="322"/>
      <c r="G13" s="322"/>
      <c r="H13" s="322"/>
      <c r="L13" s="1003"/>
      <c r="M13" s="297"/>
    </row>
    <row r="14" spans="1:13">
      <c r="B14" s="322"/>
      <c r="C14" s="322"/>
      <c r="D14" s="322"/>
      <c r="E14" s="322"/>
      <c r="F14" s="322"/>
      <c r="G14" s="322"/>
      <c r="H14" s="322"/>
      <c r="L14" s="1003"/>
      <c r="M14" s="297"/>
    </row>
    <row r="15" spans="1:13">
      <c r="B15" s="322"/>
      <c r="C15" s="322"/>
      <c r="D15" s="322"/>
      <c r="E15" s="322"/>
      <c r="F15" s="322"/>
      <c r="G15" s="322"/>
      <c r="H15" s="322"/>
      <c r="L15" s="631"/>
    </row>
    <row r="16" spans="1:13">
      <c r="B16" s="322"/>
      <c r="C16" s="322"/>
      <c r="D16" s="322"/>
      <c r="E16" s="322"/>
      <c r="F16" s="322"/>
      <c r="G16" s="322"/>
      <c r="H16" s="322"/>
    </row>
    <row r="17" spans="2:8">
      <c r="B17" s="323"/>
      <c r="C17" s="323"/>
      <c r="D17" s="323"/>
      <c r="E17" s="323"/>
      <c r="F17" s="323"/>
      <c r="G17" s="323"/>
      <c r="H17" s="323"/>
    </row>
    <row r="18" spans="2:8">
      <c r="B18" s="297"/>
      <c r="C18" s="297"/>
      <c r="D18" s="297"/>
      <c r="E18" s="297"/>
      <c r="F18" s="297"/>
      <c r="G18" s="297"/>
      <c r="H18" s="297"/>
    </row>
    <row r="19" spans="2:8">
      <c r="B19" s="297"/>
      <c r="C19" s="297"/>
      <c r="D19" s="297"/>
      <c r="E19" s="297"/>
      <c r="F19" s="297"/>
      <c r="G19" s="297"/>
      <c r="H19" s="297"/>
    </row>
  </sheetData>
  <mergeCells count="4">
    <mergeCell ref="E4:H4"/>
    <mergeCell ref="D4:D6"/>
    <mergeCell ref="F5:F6"/>
    <mergeCell ref="G5:H5"/>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E8"/>
  <sheetViews>
    <sheetView workbookViewId="0">
      <selection activeCell="D44" sqref="D44"/>
    </sheetView>
  </sheetViews>
  <sheetFormatPr defaultColWidth="9.140625" defaultRowHeight="15"/>
  <cols>
    <col min="1" max="1" width="5.7109375" style="651" customWidth="1"/>
    <col min="2" max="2" width="40.7109375" style="651" customWidth="1"/>
    <col min="3" max="3" width="9.140625" style="651"/>
    <col min="4" max="5" width="50.7109375" style="651" customWidth="1"/>
    <col min="6" max="16384" width="9.140625" style="651"/>
  </cols>
  <sheetData>
    <row r="2" spans="2:5" ht="20.25">
      <c r="B2" s="238" t="s">
        <v>1412</v>
      </c>
    </row>
    <row r="3" spans="2:5" ht="15.75" thickBot="1"/>
    <row r="4" spans="2:5" ht="20.100000000000001" customHeight="1">
      <c r="B4" s="1258" t="s">
        <v>1364</v>
      </c>
      <c r="C4" s="1264" t="s">
        <v>1705</v>
      </c>
      <c r="D4" s="1264" t="s">
        <v>1600</v>
      </c>
      <c r="E4" s="1265" t="s">
        <v>1552</v>
      </c>
    </row>
    <row r="5" spans="2:5" ht="45" customHeight="1">
      <c r="B5" s="1279" t="s">
        <v>1411</v>
      </c>
      <c r="C5" s="1280" t="s">
        <v>890</v>
      </c>
      <c r="D5" s="1281" t="s">
        <v>1410</v>
      </c>
      <c r="E5" s="1282" t="s">
        <v>1632</v>
      </c>
    </row>
    <row r="6" spans="2:5" ht="30" customHeight="1">
      <c r="B6" s="1271" t="s">
        <v>1409</v>
      </c>
      <c r="C6" s="1272" t="s">
        <v>891</v>
      </c>
      <c r="D6" s="1273" t="s">
        <v>1408</v>
      </c>
      <c r="E6" s="1274" t="s">
        <v>1633</v>
      </c>
    </row>
    <row r="7" spans="2:5" ht="45" customHeight="1">
      <c r="B7" s="1279" t="s">
        <v>1407</v>
      </c>
      <c r="C7" s="1280" t="s">
        <v>1406</v>
      </c>
      <c r="D7" s="1281" t="s">
        <v>1405</v>
      </c>
      <c r="E7" s="1282" t="s">
        <v>1632</v>
      </c>
    </row>
    <row r="8" spans="2:5" ht="75" customHeight="1" thickBot="1">
      <c r="B8" s="1275" t="s">
        <v>1404</v>
      </c>
      <c r="C8" s="1276" t="s">
        <v>893</v>
      </c>
      <c r="D8" s="1277" t="s">
        <v>1403</v>
      </c>
      <c r="E8" s="1278" t="s">
        <v>1632</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43"/>
  <dimension ref="A1:DS23"/>
  <sheetViews>
    <sheetView zoomScaleNormal="100" zoomScalePageLayoutView="60" workbookViewId="0">
      <selection activeCell="F54" sqref="F54"/>
    </sheetView>
  </sheetViews>
  <sheetFormatPr defaultColWidth="11.5703125" defaultRowHeight="14.25"/>
  <cols>
    <col min="1" max="1" width="5.7109375" style="13" customWidth="1"/>
    <col min="2" max="2" width="10.7109375" style="13" customWidth="1"/>
    <col min="3" max="3" width="61.85546875" style="13" bestFit="1" customWidth="1"/>
    <col min="4" max="9" width="25.7109375" style="13" customWidth="1"/>
    <col min="10" max="10" width="11.5703125" style="13"/>
    <col min="11" max="11" width="22.5703125" style="13" customWidth="1"/>
    <col min="12" max="12" width="32.7109375" style="13" customWidth="1"/>
    <col min="13" max="123" width="11.5703125" style="13"/>
    <col min="124" max="16384" width="11.5703125" style="11"/>
  </cols>
  <sheetData>
    <row r="1" spans="1:123" ht="15" customHeight="1"/>
    <row r="2" spans="1:123" ht="20.100000000000001" customHeight="1">
      <c r="A2" s="6"/>
      <c r="B2" s="32" t="s">
        <v>197</v>
      </c>
    </row>
    <row r="3" spans="1:123" ht="15" customHeight="1" thickBot="1">
      <c r="D3" s="435"/>
      <c r="E3" s="435"/>
      <c r="F3" s="435"/>
      <c r="G3" s="435"/>
      <c r="H3" s="435"/>
      <c r="I3" s="435"/>
      <c r="DE3" s="11"/>
      <c r="DF3" s="11"/>
      <c r="DG3" s="11"/>
      <c r="DH3" s="11"/>
      <c r="DI3" s="11"/>
      <c r="DJ3" s="11"/>
      <c r="DK3" s="11"/>
      <c r="DL3" s="11"/>
      <c r="DM3" s="11"/>
      <c r="DN3" s="11"/>
      <c r="DO3" s="11"/>
      <c r="DP3" s="11"/>
      <c r="DQ3" s="11"/>
      <c r="DR3" s="11"/>
      <c r="DS3" s="11"/>
    </row>
    <row r="4" spans="1:123" s="286" customFormat="1" ht="20.100000000000001" customHeight="1">
      <c r="A4" s="285"/>
      <c r="B4" s="1345"/>
      <c r="C4" s="1339" t="s">
        <v>198</v>
      </c>
      <c r="D4" s="1366" t="s">
        <v>199</v>
      </c>
      <c r="E4" s="1366"/>
      <c r="F4" s="1366" t="s">
        <v>200</v>
      </c>
      <c r="G4" s="1366"/>
      <c r="H4" s="1366" t="s">
        <v>201</v>
      </c>
      <c r="I4" s="1367"/>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5"/>
      <c r="BO4" s="285"/>
      <c r="BP4" s="285"/>
      <c r="BQ4" s="285"/>
      <c r="BR4" s="285"/>
      <c r="BS4" s="285"/>
      <c r="BT4" s="285"/>
      <c r="BU4" s="285"/>
      <c r="BV4" s="285"/>
      <c r="BW4" s="285"/>
      <c r="BX4" s="285"/>
      <c r="BY4" s="285"/>
      <c r="BZ4" s="285"/>
      <c r="CA4" s="285"/>
      <c r="CB4" s="285"/>
      <c r="CC4" s="285"/>
      <c r="CD4" s="285"/>
      <c r="CE4" s="285"/>
      <c r="CF4" s="285"/>
      <c r="CG4" s="285"/>
      <c r="CH4" s="285"/>
      <c r="CI4" s="285"/>
      <c r="CJ4" s="285"/>
      <c r="CK4" s="285"/>
      <c r="CL4" s="285"/>
      <c r="CM4" s="285"/>
      <c r="CN4" s="285"/>
      <c r="CO4" s="285"/>
      <c r="CP4" s="285"/>
      <c r="CQ4" s="285"/>
      <c r="CR4" s="285"/>
      <c r="CS4" s="285"/>
      <c r="CT4" s="285"/>
      <c r="CU4" s="285"/>
      <c r="CV4" s="285"/>
      <c r="CW4" s="285"/>
      <c r="CX4" s="285"/>
      <c r="CY4" s="285"/>
      <c r="CZ4" s="285"/>
      <c r="DA4" s="285"/>
      <c r="DB4" s="285"/>
      <c r="DC4" s="285"/>
      <c r="DD4" s="285"/>
    </row>
    <row r="5" spans="1:123" s="286" customFormat="1" ht="39.950000000000003" customHeight="1">
      <c r="A5" s="285"/>
      <c r="B5" s="1407"/>
      <c r="C5" s="1342"/>
      <c r="D5" s="211" t="s">
        <v>202</v>
      </c>
      <c r="E5" s="211" t="s">
        <v>203</v>
      </c>
      <c r="F5" s="211" t="s">
        <v>202</v>
      </c>
      <c r="G5" s="211" t="s">
        <v>204</v>
      </c>
      <c r="H5" s="211" t="s">
        <v>8</v>
      </c>
      <c r="I5" s="213" t="s">
        <v>205</v>
      </c>
      <c r="J5" s="285"/>
      <c r="K5" s="285"/>
      <c r="L5" s="285"/>
      <c r="M5" s="285"/>
      <c r="N5" s="285"/>
      <c r="O5" s="285"/>
      <c r="P5" s="285"/>
      <c r="Q5" s="285"/>
      <c r="R5" s="285"/>
      <c r="S5" s="285"/>
      <c r="T5" s="285"/>
      <c r="U5" s="285"/>
      <c r="V5" s="285"/>
      <c r="W5" s="285"/>
      <c r="X5" s="285"/>
      <c r="Y5" s="285"/>
      <c r="Z5" s="285"/>
      <c r="AA5" s="285"/>
      <c r="AB5" s="285"/>
      <c r="AC5" s="285"/>
      <c r="AD5" s="285"/>
      <c r="AE5" s="285"/>
      <c r="AF5" s="285"/>
      <c r="AG5" s="285"/>
      <c r="AH5" s="285"/>
      <c r="AI5" s="285"/>
      <c r="AJ5" s="285"/>
      <c r="AK5" s="285"/>
      <c r="AL5" s="285"/>
      <c r="AM5" s="285"/>
      <c r="AN5" s="285"/>
      <c r="AO5" s="285"/>
      <c r="AP5" s="285"/>
      <c r="AQ5" s="285"/>
      <c r="AR5" s="285"/>
      <c r="AS5" s="285"/>
      <c r="AT5" s="285"/>
      <c r="AU5" s="285"/>
      <c r="AV5" s="285"/>
      <c r="AW5" s="285"/>
      <c r="AX5" s="285"/>
      <c r="AY5" s="285"/>
      <c r="AZ5" s="285"/>
      <c r="BA5" s="285"/>
      <c r="BB5" s="285"/>
      <c r="BC5" s="285"/>
      <c r="BD5" s="285"/>
      <c r="BE5" s="285"/>
      <c r="BF5" s="285"/>
      <c r="BG5" s="285"/>
      <c r="BH5" s="285"/>
      <c r="BI5" s="285"/>
      <c r="BJ5" s="285"/>
      <c r="BK5" s="285"/>
      <c r="BL5" s="285"/>
      <c r="BM5" s="285"/>
      <c r="BN5" s="285"/>
      <c r="BO5" s="285"/>
      <c r="BP5" s="285"/>
      <c r="BQ5" s="285"/>
      <c r="BR5" s="285"/>
      <c r="BS5" s="285"/>
      <c r="BT5" s="285"/>
      <c r="BU5" s="285"/>
      <c r="BV5" s="285"/>
      <c r="BW5" s="285"/>
      <c r="BX5" s="285"/>
      <c r="BY5" s="285"/>
      <c r="BZ5" s="285"/>
      <c r="CA5" s="285"/>
      <c r="CB5" s="285"/>
      <c r="CC5" s="285"/>
      <c r="CD5" s="285"/>
      <c r="CE5" s="285"/>
      <c r="CF5" s="285"/>
      <c r="CG5" s="285"/>
      <c r="CH5" s="285"/>
      <c r="CI5" s="285"/>
      <c r="CJ5" s="285"/>
      <c r="CK5" s="285"/>
      <c r="CL5" s="285"/>
      <c r="CM5" s="285"/>
      <c r="CN5" s="285"/>
      <c r="CO5" s="285"/>
      <c r="CP5" s="285"/>
      <c r="CQ5" s="285"/>
      <c r="CR5" s="285"/>
      <c r="CS5" s="285"/>
      <c r="CT5" s="285"/>
      <c r="CU5" s="285"/>
      <c r="CV5" s="285"/>
      <c r="CW5" s="285"/>
      <c r="CX5" s="285"/>
      <c r="CY5" s="285"/>
      <c r="CZ5" s="285"/>
      <c r="DA5" s="285"/>
      <c r="DB5" s="285"/>
      <c r="DC5" s="285"/>
      <c r="DD5" s="285"/>
    </row>
    <row r="6" spans="1:123" s="288" customFormat="1" ht="15" customHeight="1">
      <c r="A6" s="287"/>
      <c r="B6" s="194">
        <v>1</v>
      </c>
      <c r="C6" s="150" t="s">
        <v>206</v>
      </c>
      <c r="D6" s="522">
        <v>4580811903.1999998</v>
      </c>
      <c r="E6" s="522">
        <v>0</v>
      </c>
      <c r="F6" s="522">
        <v>4615786373.96</v>
      </c>
      <c r="G6" s="522">
        <v>0</v>
      </c>
      <c r="H6" s="522">
        <v>22447336.940000001</v>
      </c>
      <c r="I6" s="1071">
        <v>4.8999999999999998E-3</v>
      </c>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W6" s="287"/>
      <c r="BX6" s="287"/>
      <c r="BY6" s="287"/>
      <c r="BZ6" s="287"/>
      <c r="CA6" s="287"/>
      <c r="CB6" s="287"/>
      <c r="CC6" s="287"/>
      <c r="CD6" s="287"/>
      <c r="CE6" s="287"/>
      <c r="CF6" s="287"/>
      <c r="CG6" s="287"/>
      <c r="CH6" s="287"/>
      <c r="CI6" s="287"/>
      <c r="CJ6" s="287"/>
      <c r="CK6" s="287"/>
      <c r="CL6" s="287"/>
      <c r="CM6" s="287"/>
      <c r="CN6" s="287"/>
      <c r="CO6" s="287"/>
      <c r="CP6" s="287"/>
      <c r="CQ6" s="287"/>
      <c r="CR6" s="287"/>
      <c r="CS6" s="287"/>
      <c r="CT6" s="287"/>
      <c r="CU6" s="287"/>
      <c r="CV6" s="287"/>
      <c r="CW6" s="287"/>
      <c r="CX6" s="287"/>
      <c r="CY6" s="287"/>
      <c r="CZ6" s="287"/>
      <c r="DA6" s="287"/>
      <c r="DB6" s="287"/>
      <c r="DC6" s="287"/>
      <c r="DD6" s="287"/>
    </row>
    <row r="7" spans="1:123" s="288" customFormat="1" ht="15" customHeight="1">
      <c r="A7" s="287"/>
      <c r="B7" s="291">
        <v>2</v>
      </c>
      <c r="C7" s="290" t="s">
        <v>207</v>
      </c>
      <c r="D7" s="523">
        <v>478292369.56</v>
      </c>
      <c r="E7" s="523">
        <v>0</v>
      </c>
      <c r="F7" s="523">
        <v>534200688.67000002</v>
      </c>
      <c r="G7" s="523">
        <v>0</v>
      </c>
      <c r="H7" s="523">
        <v>58048225.240000002</v>
      </c>
      <c r="I7" s="1071">
        <v>0.1087</v>
      </c>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BW7" s="287"/>
      <c r="BX7" s="287"/>
      <c r="BY7" s="287"/>
      <c r="BZ7" s="287"/>
      <c r="CA7" s="287"/>
      <c r="CB7" s="287"/>
      <c r="CC7" s="287"/>
      <c r="CD7" s="287"/>
      <c r="CE7" s="287"/>
      <c r="CF7" s="287"/>
      <c r="CG7" s="287"/>
      <c r="CH7" s="287"/>
      <c r="CI7" s="287"/>
      <c r="CJ7" s="287"/>
      <c r="CK7" s="287"/>
      <c r="CL7" s="287"/>
      <c r="CM7" s="287"/>
      <c r="CN7" s="287"/>
      <c r="CO7" s="287"/>
      <c r="CP7" s="287"/>
      <c r="CQ7" s="287"/>
      <c r="CR7" s="287"/>
      <c r="CS7" s="287"/>
      <c r="CT7" s="287"/>
      <c r="CU7" s="287"/>
      <c r="CV7" s="287"/>
      <c r="CW7" s="287"/>
      <c r="CX7" s="287"/>
      <c r="CY7" s="287"/>
      <c r="CZ7" s="287"/>
      <c r="DA7" s="287"/>
      <c r="DB7" s="287"/>
      <c r="DC7" s="287"/>
      <c r="DD7" s="287"/>
    </row>
    <row r="8" spans="1:123" s="288" customFormat="1" ht="15" customHeight="1">
      <c r="A8" s="287"/>
      <c r="B8" s="291">
        <v>3</v>
      </c>
      <c r="C8" s="290" t="s">
        <v>34</v>
      </c>
      <c r="D8" s="523">
        <v>145391274.55000001</v>
      </c>
      <c r="E8" s="523">
        <v>4560000</v>
      </c>
      <c r="F8" s="523">
        <v>115165347.2</v>
      </c>
      <c r="G8" s="523">
        <v>912000</v>
      </c>
      <c r="H8" s="523">
        <v>23215469.440000001</v>
      </c>
      <c r="I8" s="1071">
        <v>0.2</v>
      </c>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BW8" s="287"/>
      <c r="BX8" s="287"/>
      <c r="BY8" s="287"/>
      <c r="BZ8" s="287"/>
      <c r="CA8" s="287"/>
      <c r="CB8" s="287"/>
      <c r="CC8" s="287"/>
      <c r="CD8" s="287"/>
      <c r="CE8" s="287"/>
      <c r="CF8" s="287"/>
      <c r="CG8" s="287"/>
      <c r="CH8" s="287"/>
      <c r="CI8" s="287"/>
      <c r="CJ8" s="287"/>
      <c r="CK8" s="287"/>
      <c r="CL8" s="287"/>
      <c r="CM8" s="287"/>
      <c r="CN8" s="287"/>
      <c r="CO8" s="287"/>
      <c r="CP8" s="287"/>
      <c r="CQ8" s="287"/>
      <c r="CR8" s="287"/>
      <c r="CS8" s="287"/>
      <c r="CT8" s="287"/>
      <c r="CU8" s="287"/>
      <c r="CV8" s="287"/>
      <c r="CW8" s="287"/>
      <c r="CX8" s="287"/>
      <c r="CY8" s="287"/>
      <c r="CZ8" s="287"/>
      <c r="DA8" s="287"/>
      <c r="DB8" s="287"/>
      <c r="DC8" s="287"/>
      <c r="DD8" s="287"/>
    </row>
    <row r="9" spans="1:123" s="288" customFormat="1" ht="15" customHeight="1">
      <c r="A9" s="287"/>
      <c r="B9" s="291">
        <v>4</v>
      </c>
      <c r="C9" s="290" t="s">
        <v>35</v>
      </c>
      <c r="D9" s="531"/>
      <c r="E9" s="531"/>
      <c r="F9" s="531"/>
      <c r="G9" s="531"/>
      <c r="H9" s="531"/>
      <c r="I9" s="532"/>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287"/>
      <c r="AS9" s="287"/>
      <c r="AT9" s="287"/>
      <c r="AU9" s="287"/>
      <c r="AV9" s="287"/>
      <c r="AW9" s="287"/>
      <c r="AX9" s="287"/>
      <c r="AY9" s="287"/>
      <c r="AZ9" s="287"/>
      <c r="BA9" s="287"/>
      <c r="BB9" s="287"/>
      <c r="BC9" s="287"/>
      <c r="BD9" s="287"/>
      <c r="BE9" s="287"/>
      <c r="BF9" s="287"/>
      <c r="BG9" s="287"/>
      <c r="BH9" s="287"/>
      <c r="BI9" s="287"/>
      <c r="BJ9" s="287"/>
      <c r="BK9" s="287"/>
      <c r="BL9" s="287"/>
      <c r="BM9" s="287"/>
      <c r="BN9" s="287"/>
      <c r="BO9" s="287"/>
      <c r="BP9" s="287"/>
      <c r="BQ9" s="287"/>
      <c r="BR9" s="287"/>
      <c r="BS9" s="287"/>
      <c r="BT9" s="287"/>
      <c r="BU9" s="287"/>
      <c r="BV9" s="287"/>
      <c r="BW9" s="287"/>
      <c r="BX9" s="287"/>
      <c r="BY9" s="287"/>
      <c r="BZ9" s="287"/>
      <c r="CA9" s="287"/>
      <c r="CB9" s="287"/>
      <c r="CC9" s="287"/>
      <c r="CD9" s="287"/>
      <c r="CE9" s="287"/>
      <c r="CF9" s="287"/>
      <c r="CG9" s="287"/>
      <c r="CH9" s="287"/>
      <c r="CI9" s="287"/>
      <c r="CJ9" s="287"/>
      <c r="CK9" s="287"/>
      <c r="CL9" s="287"/>
      <c r="CM9" s="287"/>
      <c r="CN9" s="287"/>
      <c r="CO9" s="287"/>
      <c r="CP9" s="287"/>
      <c r="CQ9" s="287"/>
      <c r="CR9" s="287"/>
      <c r="CS9" s="287"/>
      <c r="CT9" s="287"/>
      <c r="CU9" s="287"/>
      <c r="CV9" s="287"/>
      <c r="CW9" s="287"/>
      <c r="CX9" s="287"/>
      <c r="CY9" s="287"/>
      <c r="CZ9" s="287"/>
      <c r="DA9" s="287"/>
      <c r="DB9" s="287"/>
      <c r="DC9" s="287"/>
      <c r="DD9" s="287"/>
    </row>
    <row r="10" spans="1:123" s="288" customFormat="1" ht="15" customHeight="1">
      <c r="A10" s="287"/>
      <c r="B10" s="291">
        <v>5</v>
      </c>
      <c r="C10" s="290" t="s">
        <v>36</v>
      </c>
      <c r="D10" s="531"/>
      <c r="E10" s="531"/>
      <c r="F10" s="531"/>
      <c r="G10" s="531"/>
      <c r="H10" s="531"/>
      <c r="I10" s="532"/>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7"/>
      <c r="BL10" s="287"/>
      <c r="BM10" s="287"/>
      <c r="BN10" s="287"/>
      <c r="BO10" s="287"/>
      <c r="BP10" s="287"/>
      <c r="BQ10" s="287"/>
      <c r="BR10" s="287"/>
      <c r="BS10" s="287"/>
      <c r="BT10" s="287"/>
      <c r="BU10" s="287"/>
      <c r="BV10" s="287"/>
      <c r="BW10" s="287"/>
      <c r="BX10" s="287"/>
      <c r="BY10" s="287"/>
      <c r="BZ10" s="287"/>
      <c r="CA10" s="287"/>
      <c r="CB10" s="287"/>
      <c r="CC10" s="287"/>
      <c r="CD10" s="287"/>
      <c r="CE10" s="287"/>
      <c r="CF10" s="287"/>
      <c r="CG10" s="287"/>
      <c r="CH10" s="287"/>
      <c r="CI10" s="287"/>
      <c r="CJ10" s="287"/>
      <c r="CK10" s="287"/>
      <c r="CL10" s="287"/>
      <c r="CM10" s="287"/>
      <c r="CN10" s="287"/>
      <c r="CO10" s="287"/>
      <c r="CP10" s="287"/>
      <c r="CQ10" s="287"/>
      <c r="CR10" s="287"/>
      <c r="CS10" s="287"/>
      <c r="CT10" s="287"/>
      <c r="CU10" s="287"/>
      <c r="CV10" s="287"/>
      <c r="CW10" s="287"/>
      <c r="CX10" s="287"/>
      <c r="CY10" s="287"/>
      <c r="CZ10" s="287"/>
      <c r="DA10" s="287"/>
      <c r="DB10" s="287"/>
      <c r="DC10" s="287"/>
      <c r="DD10" s="287"/>
    </row>
    <row r="11" spans="1:123" s="288" customFormat="1" ht="15" customHeight="1">
      <c r="A11" s="287"/>
      <c r="B11" s="291">
        <v>6</v>
      </c>
      <c r="C11" s="290" t="s">
        <v>37</v>
      </c>
      <c r="D11" s="523">
        <v>34974470.759999998</v>
      </c>
      <c r="E11" s="523">
        <v>0</v>
      </c>
      <c r="F11" s="523">
        <v>0</v>
      </c>
      <c r="G11" s="523">
        <v>0</v>
      </c>
      <c r="H11" s="523">
        <v>0</v>
      </c>
      <c r="I11" s="1071">
        <v>0</v>
      </c>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c r="AS11" s="287"/>
      <c r="AT11" s="287"/>
      <c r="AU11" s="287"/>
      <c r="AV11" s="287"/>
      <c r="AW11" s="287"/>
      <c r="AX11" s="287"/>
      <c r="AY11" s="287"/>
      <c r="AZ11" s="287"/>
      <c r="BA11" s="287"/>
      <c r="BB11" s="287"/>
      <c r="BC11" s="287"/>
      <c r="BD11" s="287"/>
      <c r="BE11" s="287"/>
      <c r="BF11" s="287"/>
      <c r="BG11" s="287"/>
      <c r="BH11" s="287"/>
      <c r="BI11" s="287"/>
      <c r="BJ11" s="287"/>
      <c r="BK11" s="287"/>
      <c r="BL11" s="287"/>
      <c r="BM11" s="287"/>
      <c r="BN11" s="287"/>
      <c r="BO11" s="287"/>
      <c r="BP11" s="287"/>
      <c r="BQ11" s="287"/>
      <c r="BR11" s="287"/>
      <c r="BS11" s="287"/>
      <c r="BT11" s="287"/>
      <c r="BU11" s="287"/>
      <c r="BV11" s="287"/>
      <c r="BW11" s="287"/>
      <c r="BX11" s="287"/>
      <c r="BY11" s="287"/>
      <c r="BZ11" s="287"/>
      <c r="CA11" s="287"/>
      <c r="CB11" s="287"/>
      <c r="CC11" s="287"/>
      <c r="CD11" s="287"/>
      <c r="CE11" s="287"/>
      <c r="CF11" s="287"/>
      <c r="CG11" s="287"/>
      <c r="CH11" s="287"/>
      <c r="CI11" s="287"/>
      <c r="CJ11" s="287"/>
      <c r="CK11" s="287"/>
      <c r="CL11" s="287"/>
      <c r="CM11" s="287"/>
      <c r="CN11" s="287"/>
      <c r="CO11" s="287"/>
      <c r="CP11" s="287"/>
      <c r="CQ11" s="287"/>
      <c r="CR11" s="287"/>
      <c r="CS11" s="287"/>
      <c r="CT11" s="287"/>
      <c r="CU11" s="287"/>
      <c r="CV11" s="287"/>
      <c r="CW11" s="287"/>
      <c r="CX11" s="287"/>
      <c r="CY11" s="287"/>
      <c r="CZ11" s="287"/>
      <c r="DA11" s="287"/>
      <c r="DB11" s="287"/>
      <c r="DC11" s="287"/>
      <c r="DD11" s="287"/>
    </row>
    <row r="12" spans="1:123" s="288" customFormat="1" ht="15" customHeight="1">
      <c r="A12" s="287"/>
      <c r="B12" s="291">
        <v>7</v>
      </c>
      <c r="C12" s="290" t="s">
        <v>38</v>
      </c>
      <c r="D12" s="523">
        <v>162575791.18000001</v>
      </c>
      <c r="E12" s="523">
        <v>28683175.66</v>
      </c>
      <c r="F12" s="523">
        <v>136893399.41999999</v>
      </c>
      <c r="G12" s="523">
        <v>11736135.155999999</v>
      </c>
      <c r="H12" s="523">
        <v>113405685.79000001</v>
      </c>
      <c r="I12" s="1071">
        <v>0.76300000000000001</v>
      </c>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c r="AT12" s="287"/>
      <c r="AU12" s="287"/>
      <c r="AV12" s="287"/>
      <c r="AW12" s="287"/>
      <c r="AX12" s="287"/>
      <c r="AY12" s="287"/>
      <c r="AZ12" s="287"/>
      <c r="BA12" s="287"/>
      <c r="BB12" s="287"/>
      <c r="BC12" s="287"/>
      <c r="BD12" s="287"/>
      <c r="BE12" s="287"/>
      <c r="BF12" s="287"/>
      <c r="BG12" s="287"/>
      <c r="BH12" s="287"/>
      <c r="BI12" s="287"/>
      <c r="BJ12" s="287"/>
      <c r="BK12" s="287"/>
      <c r="BL12" s="287"/>
      <c r="BM12" s="287"/>
      <c r="BN12" s="287"/>
      <c r="BO12" s="287"/>
      <c r="BP12" s="287"/>
      <c r="BQ12" s="287"/>
      <c r="BR12" s="287"/>
      <c r="BS12" s="287"/>
      <c r="BT12" s="287"/>
      <c r="BU12" s="287"/>
      <c r="BV12" s="287"/>
      <c r="BW12" s="287"/>
      <c r="BX12" s="287"/>
      <c r="BY12" s="287"/>
      <c r="BZ12" s="287"/>
      <c r="CA12" s="287"/>
      <c r="CB12" s="287"/>
      <c r="CC12" s="287"/>
      <c r="CD12" s="287"/>
      <c r="CE12" s="287"/>
      <c r="CF12" s="287"/>
      <c r="CG12" s="287"/>
      <c r="CH12" s="287"/>
      <c r="CI12" s="287"/>
      <c r="CJ12" s="287"/>
      <c r="CK12" s="287"/>
      <c r="CL12" s="287"/>
      <c r="CM12" s="287"/>
      <c r="CN12" s="287"/>
      <c r="CO12" s="287"/>
      <c r="CP12" s="287"/>
      <c r="CQ12" s="287"/>
      <c r="CR12" s="287"/>
      <c r="CS12" s="287"/>
      <c r="CT12" s="287"/>
      <c r="CU12" s="287"/>
      <c r="CV12" s="287"/>
      <c r="CW12" s="287"/>
      <c r="CX12" s="287"/>
      <c r="CY12" s="287"/>
      <c r="CZ12" s="287"/>
      <c r="DA12" s="287"/>
      <c r="DB12" s="287"/>
      <c r="DC12" s="287"/>
      <c r="DD12" s="287"/>
    </row>
    <row r="13" spans="1:123" s="288" customFormat="1" ht="15" customHeight="1">
      <c r="A13" s="287"/>
      <c r="B13" s="291">
        <v>8</v>
      </c>
      <c r="C13" s="290" t="s">
        <v>39</v>
      </c>
      <c r="D13" s="523">
        <v>336141813.14999998</v>
      </c>
      <c r="E13" s="523">
        <v>594405106.74000001</v>
      </c>
      <c r="F13" s="523">
        <v>336141813.14999998</v>
      </c>
      <c r="G13" s="523">
        <v>3253751.73</v>
      </c>
      <c r="H13" s="523">
        <v>254546673.66</v>
      </c>
      <c r="I13" s="1071">
        <v>0.75</v>
      </c>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c r="BW13" s="287"/>
      <c r="BX13" s="287"/>
      <c r="BY13" s="287"/>
      <c r="BZ13" s="287"/>
      <c r="CA13" s="287"/>
      <c r="CB13" s="287"/>
      <c r="CC13" s="287"/>
      <c r="CD13" s="287"/>
      <c r="CE13" s="287"/>
      <c r="CF13" s="287"/>
      <c r="CG13" s="287"/>
      <c r="CH13" s="287"/>
      <c r="CI13" s="287"/>
      <c r="CJ13" s="287"/>
      <c r="CK13" s="287"/>
      <c r="CL13" s="287"/>
      <c r="CM13" s="287"/>
      <c r="CN13" s="287"/>
      <c r="CO13" s="287"/>
      <c r="CP13" s="287"/>
      <c r="CQ13" s="287"/>
      <c r="CR13" s="287"/>
      <c r="CS13" s="287"/>
      <c r="CT13" s="287"/>
      <c r="CU13" s="287"/>
      <c r="CV13" s="287"/>
      <c r="CW13" s="287"/>
      <c r="CX13" s="287"/>
      <c r="CY13" s="287"/>
      <c r="CZ13" s="287"/>
      <c r="DA13" s="287"/>
      <c r="DB13" s="287"/>
      <c r="DC13" s="287"/>
      <c r="DD13" s="287"/>
    </row>
    <row r="14" spans="1:123" s="288" customFormat="1" ht="15" customHeight="1">
      <c r="A14" s="287"/>
      <c r="B14" s="291">
        <v>9</v>
      </c>
      <c r="C14" s="290" t="s">
        <v>208</v>
      </c>
      <c r="D14" s="523">
        <v>183202706.58000001</v>
      </c>
      <c r="E14" s="523">
        <v>0</v>
      </c>
      <c r="F14" s="523">
        <v>183202706.58000001</v>
      </c>
      <c r="G14" s="523">
        <v>0</v>
      </c>
      <c r="H14" s="523">
        <v>85241878.430000007</v>
      </c>
      <c r="I14" s="1071">
        <v>0.46529999999999999</v>
      </c>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c r="BW14" s="287"/>
      <c r="BX14" s="287"/>
      <c r="BY14" s="287"/>
      <c r="BZ14" s="287"/>
      <c r="CA14" s="287"/>
      <c r="CB14" s="287"/>
      <c r="CC14" s="287"/>
      <c r="CD14" s="287"/>
      <c r="CE14" s="287"/>
      <c r="CF14" s="287"/>
      <c r="CG14" s="287"/>
      <c r="CH14" s="287"/>
      <c r="CI14" s="287"/>
      <c r="CJ14" s="287"/>
      <c r="CK14" s="287"/>
      <c r="CL14" s="287"/>
      <c r="CM14" s="287"/>
      <c r="CN14" s="287"/>
      <c r="CO14" s="287"/>
      <c r="CP14" s="287"/>
      <c r="CQ14" s="287"/>
      <c r="CR14" s="287"/>
      <c r="CS14" s="287"/>
      <c r="CT14" s="287"/>
      <c r="CU14" s="287"/>
      <c r="CV14" s="287"/>
      <c r="CW14" s="287"/>
      <c r="CX14" s="287"/>
      <c r="CY14" s="287"/>
      <c r="CZ14" s="287"/>
      <c r="DA14" s="287"/>
      <c r="DB14" s="287"/>
      <c r="DC14" s="287"/>
      <c r="DD14" s="287"/>
    </row>
    <row r="15" spans="1:123" s="288" customFormat="1" ht="15" customHeight="1">
      <c r="A15" s="287"/>
      <c r="B15" s="291">
        <v>10</v>
      </c>
      <c r="C15" s="290" t="s">
        <v>159</v>
      </c>
      <c r="D15" s="523">
        <v>5909428.0800000001</v>
      </c>
      <c r="E15" s="523">
        <v>0</v>
      </c>
      <c r="F15" s="523">
        <v>5909428.0800000001</v>
      </c>
      <c r="G15" s="523">
        <v>0</v>
      </c>
      <c r="H15" s="523">
        <v>6057354.7599999998</v>
      </c>
      <c r="I15" s="1071">
        <v>1.0249999999999999</v>
      </c>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c r="BX15" s="287"/>
      <c r="BY15" s="287"/>
      <c r="BZ15" s="287"/>
      <c r="CA15" s="287"/>
      <c r="CB15" s="287"/>
      <c r="CC15" s="287"/>
      <c r="CD15" s="287"/>
      <c r="CE15" s="287"/>
      <c r="CF15" s="287"/>
      <c r="CG15" s="287"/>
      <c r="CH15" s="287"/>
      <c r="CI15" s="287"/>
      <c r="CJ15" s="287"/>
      <c r="CK15" s="287"/>
      <c r="CL15" s="287"/>
      <c r="CM15" s="287"/>
      <c r="CN15" s="287"/>
      <c r="CO15" s="287"/>
      <c r="CP15" s="287"/>
      <c r="CQ15" s="287"/>
      <c r="CR15" s="287"/>
      <c r="CS15" s="287"/>
      <c r="CT15" s="287"/>
      <c r="CU15" s="287"/>
      <c r="CV15" s="287"/>
      <c r="CW15" s="287"/>
      <c r="CX15" s="287"/>
      <c r="CY15" s="287"/>
      <c r="CZ15" s="287"/>
      <c r="DA15" s="287"/>
      <c r="DB15" s="287"/>
      <c r="DC15" s="287"/>
      <c r="DD15" s="287"/>
    </row>
    <row r="16" spans="1:123" s="288" customFormat="1" ht="15" customHeight="1">
      <c r="A16" s="287"/>
      <c r="B16" s="291">
        <v>11</v>
      </c>
      <c r="C16" s="290" t="s">
        <v>209</v>
      </c>
      <c r="D16" s="531"/>
      <c r="E16" s="531"/>
      <c r="F16" s="531"/>
      <c r="G16" s="531"/>
      <c r="H16" s="531"/>
      <c r="I16" s="532"/>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287"/>
      <c r="AZ16" s="287"/>
      <c r="BA16" s="287"/>
      <c r="BB16" s="287"/>
      <c r="BC16" s="287"/>
      <c r="BD16" s="287"/>
      <c r="BE16" s="287"/>
      <c r="BF16" s="287"/>
      <c r="BG16" s="287"/>
      <c r="BH16" s="287"/>
      <c r="BI16" s="287"/>
      <c r="BJ16" s="287"/>
      <c r="BK16" s="287"/>
      <c r="BL16" s="287"/>
      <c r="BM16" s="287"/>
      <c r="BN16" s="287"/>
      <c r="BO16" s="287"/>
      <c r="BP16" s="287"/>
      <c r="BQ16" s="287"/>
      <c r="BR16" s="287"/>
      <c r="BS16" s="287"/>
      <c r="BT16" s="287"/>
      <c r="BU16" s="287"/>
      <c r="BV16" s="287"/>
      <c r="BW16" s="287"/>
      <c r="BX16" s="287"/>
      <c r="BY16" s="287"/>
      <c r="BZ16" s="287"/>
      <c r="CA16" s="287"/>
      <c r="CB16" s="287"/>
      <c r="CC16" s="287"/>
      <c r="CD16" s="287"/>
      <c r="CE16" s="287"/>
      <c r="CF16" s="287"/>
      <c r="CG16" s="287"/>
      <c r="CH16" s="287"/>
      <c r="CI16" s="287"/>
      <c r="CJ16" s="287"/>
      <c r="CK16" s="287"/>
      <c r="CL16" s="287"/>
      <c r="CM16" s="287"/>
      <c r="CN16" s="287"/>
      <c r="CO16" s="287"/>
      <c r="CP16" s="287"/>
      <c r="CQ16" s="287"/>
      <c r="CR16" s="287"/>
      <c r="CS16" s="287"/>
      <c r="CT16" s="287"/>
      <c r="CU16" s="287"/>
      <c r="CV16" s="287"/>
      <c r="CW16" s="287"/>
      <c r="CX16" s="287"/>
      <c r="CY16" s="287"/>
      <c r="CZ16" s="287"/>
      <c r="DA16" s="287"/>
      <c r="DB16" s="287"/>
      <c r="DC16" s="287"/>
      <c r="DD16" s="287"/>
    </row>
    <row r="17" spans="1:108" s="288" customFormat="1" ht="15" customHeight="1">
      <c r="A17" s="287"/>
      <c r="B17" s="291">
        <v>12</v>
      </c>
      <c r="C17" s="290" t="s">
        <v>158</v>
      </c>
      <c r="D17" s="531"/>
      <c r="E17" s="531"/>
      <c r="F17" s="531"/>
      <c r="G17" s="531"/>
      <c r="H17" s="531"/>
      <c r="I17" s="532"/>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c r="AO17" s="287"/>
      <c r="AP17" s="287"/>
      <c r="AQ17" s="287"/>
      <c r="AR17" s="287"/>
      <c r="AS17" s="287"/>
      <c r="AT17" s="287"/>
      <c r="AU17" s="287"/>
      <c r="AV17" s="287"/>
      <c r="AW17" s="287"/>
      <c r="AX17" s="287"/>
      <c r="AY17" s="287"/>
      <c r="AZ17" s="287"/>
      <c r="BA17" s="287"/>
      <c r="BB17" s="287"/>
      <c r="BC17" s="287"/>
      <c r="BD17" s="287"/>
      <c r="BE17" s="287"/>
      <c r="BF17" s="287"/>
      <c r="BG17" s="287"/>
      <c r="BH17" s="287"/>
      <c r="BI17" s="287"/>
      <c r="BJ17" s="287"/>
      <c r="BK17" s="287"/>
      <c r="BL17" s="287"/>
      <c r="BM17" s="287"/>
      <c r="BN17" s="287"/>
      <c r="BO17" s="287"/>
      <c r="BP17" s="287"/>
      <c r="BQ17" s="287"/>
      <c r="BR17" s="287"/>
      <c r="BS17" s="287"/>
      <c r="BT17" s="287"/>
      <c r="BU17" s="287"/>
      <c r="BV17" s="287"/>
      <c r="BW17" s="287"/>
      <c r="BX17" s="287"/>
      <c r="BY17" s="287"/>
      <c r="BZ17" s="287"/>
      <c r="CA17" s="287"/>
      <c r="CB17" s="287"/>
      <c r="CC17" s="287"/>
      <c r="CD17" s="287"/>
      <c r="CE17" s="287"/>
      <c r="CF17" s="287"/>
      <c r="CG17" s="287"/>
      <c r="CH17" s="287"/>
      <c r="CI17" s="287"/>
      <c r="CJ17" s="287"/>
      <c r="CK17" s="287"/>
      <c r="CL17" s="287"/>
      <c r="CM17" s="287"/>
      <c r="CN17" s="287"/>
      <c r="CO17" s="287"/>
      <c r="CP17" s="287"/>
      <c r="CQ17" s="287"/>
      <c r="CR17" s="287"/>
      <c r="CS17" s="287"/>
      <c r="CT17" s="287"/>
      <c r="CU17" s="287"/>
      <c r="CV17" s="287"/>
      <c r="CW17" s="287"/>
      <c r="CX17" s="287"/>
      <c r="CY17" s="287"/>
      <c r="CZ17" s="287"/>
      <c r="DA17" s="287"/>
      <c r="DB17" s="287"/>
      <c r="DC17" s="287"/>
      <c r="DD17" s="287"/>
    </row>
    <row r="18" spans="1:108" s="288" customFormat="1" ht="15" customHeight="1">
      <c r="A18" s="287"/>
      <c r="B18" s="291">
        <v>13</v>
      </c>
      <c r="C18" s="290" t="s">
        <v>40</v>
      </c>
      <c r="D18" s="531"/>
      <c r="E18" s="531"/>
      <c r="F18" s="531"/>
      <c r="G18" s="531"/>
      <c r="H18" s="531"/>
      <c r="I18" s="532"/>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c r="BW18" s="287"/>
      <c r="BX18" s="287"/>
      <c r="BY18" s="287"/>
      <c r="BZ18" s="287"/>
      <c r="CA18" s="287"/>
      <c r="CB18" s="287"/>
      <c r="CC18" s="287"/>
      <c r="CD18" s="287"/>
      <c r="CE18" s="287"/>
      <c r="CF18" s="287"/>
      <c r="CG18" s="287"/>
      <c r="CH18" s="287"/>
      <c r="CI18" s="287"/>
      <c r="CJ18" s="287"/>
      <c r="CK18" s="287"/>
      <c r="CL18" s="287"/>
      <c r="CM18" s="287"/>
      <c r="CN18" s="287"/>
      <c r="CO18" s="287"/>
      <c r="CP18" s="287"/>
      <c r="CQ18" s="287"/>
      <c r="CR18" s="287"/>
      <c r="CS18" s="287"/>
      <c r="CT18" s="287"/>
      <c r="CU18" s="287"/>
      <c r="CV18" s="287"/>
      <c r="CW18" s="287"/>
      <c r="CX18" s="287"/>
      <c r="CY18" s="287"/>
      <c r="CZ18" s="287"/>
      <c r="DA18" s="287"/>
      <c r="DB18" s="287"/>
      <c r="DC18" s="287"/>
      <c r="DD18" s="287"/>
    </row>
    <row r="19" spans="1:108" s="288" customFormat="1" ht="15" customHeight="1">
      <c r="A19" s="287"/>
      <c r="B19" s="291">
        <v>14</v>
      </c>
      <c r="C19" s="290" t="s">
        <v>210</v>
      </c>
      <c r="D19" s="531"/>
      <c r="E19" s="531"/>
      <c r="F19" s="531"/>
      <c r="G19" s="531"/>
      <c r="H19" s="531"/>
      <c r="I19" s="532"/>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c r="BW19" s="287"/>
      <c r="BX19" s="287"/>
      <c r="BY19" s="287"/>
      <c r="BZ19" s="287"/>
      <c r="CA19" s="287"/>
      <c r="CB19" s="287"/>
      <c r="CC19" s="287"/>
      <c r="CD19" s="287"/>
      <c r="CE19" s="287"/>
      <c r="CF19" s="287"/>
      <c r="CG19" s="287"/>
      <c r="CH19" s="287"/>
      <c r="CI19" s="287"/>
      <c r="CJ19" s="287"/>
      <c r="CK19" s="287"/>
      <c r="CL19" s="287"/>
      <c r="CM19" s="287"/>
      <c r="CN19" s="287"/>
      <c r="CO19" s="287"/>
      <c r="CP19" s="287"/>
      <c r="CQ19" s="287"/>
      <c r="CR19" s="287"/>
      <c r="CS19" s="287"/>
      <c r="CT19" s="287"/>
      <c r="CU19" s="287"/>
      <c r="CV19" s="287"/>
      <c r="CW19" s="287"/>
      <c r="CX19" s="287"/>
      <c r="CY19" s="287"/>
      <c r="CZ19" s="287"/>
      <c r="DA19" s="287"/>
      <c r="DB19" s="287"/>
      <c r="DC19" s="287"/>
      <c r="DD19" s="287"/>
    </row>
    <row r="20" spans="1:108" s="288" customFormat="1" ht="15" customHeight="1">
      <c r="A20" s="287"/>
      <c r="B20" s="291">
        <v>15</v>
      </c>
      <c r="C20" s="290" t="s">
        <v>101</v>
      </c>
      <c r="D20" s="523">
        <v>31875530.23</v>
      </c>
      <c r="E20" s="523">
        <v>0</v>
      </c>
      <c r="F20" s="523">
        <v>31875530.23</v>
      </c>
      <c r="G20" s="523">
        <v>0</v>
      </c>
      <c r="H20" s="523">
        <v>31875530.23</v>
      </c>
      <c r="I20" s="1071">
        <v>1</v>
      </c>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c r="CL20" s="287"/>
      <c r="CM20" s="287"/>
      <c r="CN20" s="287"/>
      <c r="CO20" s="287"/>
      <c r="CP20" s="287"/>
      <c r="CQ20" s="287"/>
      <c r="CR20" s="287"/>
      <c r="CS20" s="287"/>
      <c r="CT20" s="287"/>
      <c r="CU20" s="287"/>
      <c r="CV20" s="287"/>
      <c r="CW20" s="287"/>
      <c r="CX20" s="287"/>
      <c r="CY20" s="287"/>
      <c r="CZ20" s="287"/>
      <c r="DA20" s="287"/>
      <c r="DB20" s="287"/>
      <c r="DC20" s="287"/>
      <c r="DD20" s="287"/>
    </row>
    <row r="21" spans="1:108" s="288" customFormat="1" ht="15" customHeight="1">
      <c r="A21" s="287"/>
      <c r="B21" s="292">
        <v>16</v>
      </c>
      <c r="C21" s="289" t="s">
        <v>41</v>
      </c>
      <c r="D21" s="524">
        <v>906733582.75</v>
      </c>
      <c r="E21" s="524">
        <v>0</v>
      </c>
      <c r="F21" s="524">
        <v>906733582.75</v>
      </c>
      <c r="G21" s="524">
        <v>0</v>
      </c>
      <c r="H21" s="524">
        <v>322549053.56999999</v>
      </c>
      <c r="I21" s="1072">
        <v>0.35570000000000002</v>
      </c>
      <c r="J21" s="287"/>
      <c r="K21" s="287"/>
      <c r="L21" s="287"/>
      <c r="M21" s="287"/>
      <c r="N21" s="287"/>
      <c r="O21" s="287"/>
      <c r="P21" s="287"/>
      <c r="Q21" s="287"/>
      <c r="R21" s="287"/>
      <c r="S21" s="287"/>
      <c r="T21" s="287"/>
      <c r="U21" s="287"/>
      <c r="V21" s="287"/>
      <c r="W21" s="287"/>
      <c r="X21" s="287"/>
      <c r="Y21" s="287"/>
      <c r="Z21" s="287"/>
      <c r="AA21" s="287"/>
      <c r="AB21" s="287"/>
      <c r="AC21" s="287"/>
      <c r="AD21" s="287"/>
      <c r="AE21" s="287"/>
      <c r="AF21" s="287"/>
      <c r="AG21" s="287"/>
      <c r="AH21" s="287"/>
      <c r="AI21" s="287"/>
      <c r="AJ21" s="287"/>
      <c r="AK21" s="287"/>
      <c r="AL21" s="287"/>
      <c r="AM21" s="287"/>
      <c r="AN21" s="287"/>
      <c r="AO21" s="287"/>
      <c r="AP21" s="287"/>
      <c r="AQ21" s="287"/>
      <c r="AR21" s="287"/>
      <c r="AS21" s="287"/>
      <c r="AT21" s="287"/>
      <c r="AU21" s="287"/>
      <c r="AV21" s="287"/>
      <c r="AW21" s="287"/>
      <c r="AX21" s="287"/>
      <c r="AY21" s="287"/>
      <c r="AZ21" s="287"/>
      <c r="BA21" s="287"/>
      <c r="BB21" s="287"/>
      <c r="BC21" s="287"/>
      <c r="BD21" s="287"/>
      <c r="BE21" s="287"/>
      <c r="BF21" s="287"/>
      <c r="BG21" s="287"/>
      <c r="BH21" s="287"/>
      <c r="BI21" s="287"/>
      <c r="BJ21" s="287"/>
      <c r="BK21" s="287"/>
      <c r="BL21" s="287"/>
      <c r="BM21" s="287"/>
      <c r="BN21" s="287"/>
      <c r="BO21" s="287"/>
      <c r="BP21" s="287"/>
      <c r="BQ21" s="287"/>
      <c r="BR21" s="287"/>
      <c r="BS21" s="287"/>
      <c r="BT21" s="287"/>
      <c r="BU21" s="287"/>
      <c r="BV21" s="287"/>
      <c r="BW21" s="287"/>
      <c r="BX21" s="287"/>
      <c r="BY21" s="287"/>
      <c r="BZ21" s="287"/>
      <c r="CA21" s="287"/>
      <c r="CB21" s="287"/>
      <c r="CC21" s="287"/>
      <c r="CD21" s="287"/>
      <c r="CE21" s="287"/>
      <c r="CF21" s="287"/>
      <c r="CG21" s="287"/>
      <c r="CH21" s="287"/>
      <c r="CI21" s="287"/>
      <c r="CJ21" s="287"/>
      <c r="CK21" s="287"/>
      <c r="CL21" s="287"/>
      <c r="CM21" s="287"/>
      <c r="CN21" s="287"/>
      <c r="CO21" s="287"/>
      <c r="CP21" s="287"/>
      <c r="CQ21" s="287"/>
      <c r="CR21" s="287"/>
      <c r="CS21" s="287"/>
      <c r="CT21" s="287"/>
      <c r="CU21" s="287"/>
      <c r="CV21" s="287"/>
      <c r="CW21" s="287"/>
      <c r="CX21" s="287"/>
      <c r="CY21" s="287"/>
      <c r="CZ21" s="287"/>
      <c r="DA21" s="287"/>
      <c r="DB21" s="287"/>
      <c r="DC21" s="287"/>
      <c r="DD21" s="287"/>
    </row>
    <row r="22" spans="1:108" s="288" customFormat="1" ht="15" customHeight="1" thickBot="1">
      <c r="A22" s="287"/>
      <c r="B22" s="36">
        <v>17</v>
      </c>
      <c r="C22" s="37" t="s">
        <v>25</v>
      </c>
      <c r="D22" s="525">
        <v>6865908870.04</v>
      </c>
      <c r="E22" s="525">
        <v>627648282.39999998</v>
      </c>
      <c r="F22" s="525">
        <v>6865908870.04</v>
      </c>
      <c r="G22" s="526">
        <v>15901886.886</v>
      </c>
      <c r="H22" s="525">
        <v>917387208.04999995</v>
      </c>
      <c r="I22" s="527">
        <v>0.1333</v>
      </c>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7"/>
      <c r="AO22" s="287"/>
      <c r="AP22" s="287"/>
      <c r="AQ22" s="287"/>
      <c r="AR22" s="287"/>
      <c r="AS22" s="287"/>
      <c r="AT22" s="287"/>
      <c r="AU22" s="287"/>
      <c r="AV22" s="287"/>
      <c r="AW22" s="287"/>
      <c r="AX22" s="287"/>
      <c r="AY22" s="287"/>
      <c r="AZ22" s="287"/>
      <c r="BA22" s="287"/>
      <c r="BB22" s="287"/>
      <c r="BC22" s="287"/>
      <c r="BD22" s="287"/>
      <c r="BE22" s="287"/>
      <c r="BF22" s="287"/>
      <c r="BG22" s="287"/>
      <c r="BH22" s="287"/>
      <c r="BI22" s="287"/>
      <c r="BJ22" s="287"/>
      <c r="BK22" s="287"/>
      <c r="BL22" s="287"/>
      <c r="BM22" s="287"/>
      <c r="BN22" s="287"/>
      <c r="BO22" s="287"/>
      <c r="BP22" s="287"/>
      <c r="BQ22" s="287"/>
      <c r="BR22" s="287"/>
      <c r="BS22" s="287"/>
      <c r="BT22" s="287"/>
      <c r="BU22" s="287"/>
      <c r="BV22" s="287"/>
      <c r="BW22" s="287"/>
      <c r="BX22" s="287"/>
      <c r="BY22" s="287"/>
      <c r="BZ22" s="287"/>
      <c r="CA22" s="287"/>
      <c r="CB22" s="287"/>
      <c r="CC22" s="287"/>
      <c r="CD22" s="287"/>
      <c r="CE22" s="287"/>
      <c r="CF22" s="287"/>
      <c r="CG22" s="287"/>
      <c r="CH22" s="287"/>
      <c r="CI22" s="287"/>
      <c r="CJ22" s="287"/>
      <c r="CK22" s="287"/>
      <c r="CL22" s="287"/>
      <c r="CM22" s="287"/>
      <c r="CN22" s="287"/>
      <c r="CO22" s="287"/>
      <c r="CP22" s="287"/>
      <c r="CQ22" s="287"/>
      <c r="CR22" s="287"/>
      <c r="CS22" s="287"/>
      <c r="CT22" s="287"/>
      <c r="CU22" s="287"/>
      <c r="CV22" s="287"/>
      <c r="CW22" s="287"/>
      <c r="CX22" s="287"/>
      <c r="CY22" s="287"/>
      <c r="CZ22" s="287"/>
      <c r="DA22" s="287"/>
      <c r="DB22" s="287"/>
      <c r="DC22" s="287"/>
      <c r="DD22" s="287"/>
    </row>
    <row r="23" spans="1:108" s="283" customFormat="1">
      <c r="A23" s="282"/>
      <c r="B23" s="282"/>
      <c r="C23" s="282"/>
      <c r="D23" s="520"/>
      <c r="E23" s="520"/>
      <c r="F23" s="520"/>
      <c r="G23" s="520"/>
      <c r="H23" s="521"/>
      <c r="I23" s="520"/>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c r="AL23" s="282"/>
      <c r="AM23" s="282"/>
      <c r="AN23" s="282"/>
      <c r="AO23" s="282"/>
      <c r="AP23" s="282"/>
      <c r="AQ23" s="282"/>
      <c r="AR23" s="282"/>
      <c r="AS23" s="282"/>
      <c r="AT23" s="282"/>
      <c r="AU23" s="282"/>
      <c r="AV23" s="282"/>
      <c r="AW23" s="282"/>
      <c r="AX23" s="282"/>
      <c r="AY23" s="282"/>
      <c r="AZ23" s="282"/>
      <c r="BA23" s="282"/>
      <c r="BB23" s="282"/>
      <c r="BC23" s="282"/>
      <c r="BD23" s="282"/>
      <c r="BE23" s="282"/>
      <c r="BF23" s="282"/>
      <c r="BG23" s="282"/>
      <c r="BH23" s="282"/>
      <c r="BI23" s="282"/>
      <c r="BJ23" s="282"/>
      <c r="BK23" s="282"/>
      <c r="BL23" s="282"/>
      <c r="BM23" s="282"/>
      <c r="BN23" s="282"/>
      <c r="BO23" s="282"/>
      <c r="BP23" s="282"/>
      <c r="BQ23" s="282"/>
      <c r="BR23" s="282"/>
      <c r="BS23" s="282"/>
      <c r="BT23" s="282"/>
      <c r="BU23" s="282"/>
      <c r="BV23" s="282"/>
      <c r="BW23" s="282"/>
      <c r="BX23" s="282"/>
      <c r="BY23" s="282"/>
      <c r="BZ23" s="282"/>
      <c r="CA23" s="282"/>
      <c r="CB23" s="282"/>
      <c r="CC23" s="282"/>
      <c r="CD23" s="282"/>
      <c r="CE23" s="282"/>
      <c r="CF23" s="282"/>
      <c r="CG23" s="282"/>
      <c r="CH23" s="282"/>
      <c r="CI23" s="282"/>
      <c r="CJ23" s="282"/>
      <c r="CK23" s="282"/>
      <c r="CL23" s="282"/>
      <c r="CM23" s="282"/>
      <c r="CN23" s="282"/>
      <c r="CO23" s="282"/>
      <c r="CP23" s="282"/>
      <c r="CQ23" s="282"/>
      <c r="CR23" s="282"/>
      <c r="CS23" s="282"/>
      <c r="CT23" s="282"/>
      <c r="CU23" s="282"/>
      <c r="CV23" s="282"/>
      <c r="CW23" s="282"/>
      <c r="CX23" s="282"/>
      <c r="CY23" s="282"/>
      <c r="CZ23" s="282"/>
      <c r="DA23" s="282"/>
      <c r="DB23" s="282"/>
      <c r="DC23" s="282"/>
      <c r="DD23" s="282"/>
    </row>
  </sheetData>
  <mergeCells count="5">
    <mergeCell ref="B4:B5"/>
    <mergeCell ref="C4:C5"/>
    <mergeCell ref="D4:E4"/>
    <mergeCell ref="F4:G4"/>
    <mergeCell ref="H4:I4"/>
  </mergeCells>
  <pageMargins left="0.7" right="0.7" top="0.78740157499999996" bottom="0.78740157499999996" header="0.3" footer="0.3"/>
  <pageSetup paperSize="9" scale="10" orientation="landscape" r:id="rId1"/>
  <colBreaks count="1" manualBreakCount="1">
    <brk id="13" max="104857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4"/>
  <dimension ref="A1:T23"/>
  <sheetViews>
    <sheetView zoomScaleNormal="100" zoomScaleSheetLayoutView="90" workbookViewId="0">
      <selection activeCell="C41" sqref="C41"/>
    </sheetView>
  </sheetViews>
  <sheetFormatPr defaultColWidth="22.7109375" defaultRowHeight="14.25"/>
  <cols>
    <col min="1" max="1" width="5.7109375" style="13" customWidth="1"/>
    <col min="2" max="2" width="10.7109375" style="13" customWidth="1"/>
    <col min="3" max="3" width="35.7109375" style="13" customWidth="1"/>
    <col min="4" max="4" width="15.7109375" style="13" customWidth="1"/>
    <col min="5" max="7" width="10.7109375" style="13" customWidth="1"/>
    <col min="8" max="10" width="15.7109375" style="13" customWidth="1"/>
    <col min="11" max="11" width="10.7109375" style="13" customWidth="1"/>
    <col min="12" max="15" width="15.7109375" style="13" customWidth="1"/>
    <col min="16" max="17" width="10.7109375" style="13" customWidth="1"/>
    <col min="18" max="20" width="15.7109375" style="13" customWidth="1"/>
    <col min="21" max="16384" width="22.7109375" style="13"/>
  </cols>
  <sheetData>
    <row r="1" spans="1:20" ht="15" customHeight="1"/>
    <row r="2" spans="1:20" ht="20.100000000000001" customHeight="1">
      <c r="A2" s="6"/>
      <c r="B2" s="32" t="s">
        <v>211</v>
      </c>
    </row>
    <row r="3" spans="1:20" ht="15" customHeight="1" thickBot="1"/>
    <row r="4" spans="1:20" s="285" customFormat="1" ht="20.100000000000001" customHeight="1">
      <c r="B4" s="1345"/>
      <c r="C4" s="1339" t="s">
        <v>198</v>
      </c>
      <c r="D4" s="1339" t="s">
        <v>32</v>
      </c>
      <c r="E4" s="1339"/>
      <c r="F4" s="1339"/>
      <c r="G4" s="1339"/>
      <c r="H4" s="1339"/>
      <c r="I4" s="1339"/>
      <c r="J4" s="1339"/>
      <c r="K4" s="1339"/>
      <c r="L4" s="1339"/>
      <c r="M4" s="1339"/>
      <c r="N4" s="1339"/>
      <c r="O4" s="1339"/>
      <c r="P4" s="1339"/>
      <c r="Q4" s="1339"/>
      <c r="R4" s="1339"/>
      <c r="S4" s="1339" t="s">
        <v>25</v>
      </c>
      <c r="T4" s="1361" t="s">
        <v>212</v>
      </c>
    </row>
    <row r="5" spans="1:20" s="285" customFormat="1" ht="20.100000000000001" customHeight="1">
      <c r="B5" s="1407"/>
      <c r="C5" s="1342"/>
      <c r="D5" s="344">
        <v>0</v>
      </c>
      <c r="E5" s="344">
        <v>0.02</v>
      </c>
      <c r="F5" s="344">
        <v>0.04</v>
      </c>
      <c r="G5" s="344">
        <v>0.1</v>
      </c>
      <c r="H5" s="344">
        <v>0.2</v>
      </c>
      <c r="I5" s="344">
        <v>0.35</v>
      </c>
      <c r="J5" s="344">
        <v>0.5</v>
      </c>
      <c r="K5" s="344">
        <v>0.7</v>
      </c>
      <c r="L5" s="344">
        <v>0.75</v>
      </c>
      <c r="M5" s="344">
        <v>1</v>
      </c>
      <c r="N5" s="344">
        <v>1.5</v>
      </c>
      <c r="O5" s="344">
        <v>2.5</v>
      </c>
      <c r="P5" s="344">
        <v>3.7</v>
      </c>
      <c r="Q5" s="344">
        <v>12.5</v>
      </c>
      <c r="R5" s="344" t="s">
        <v>33</v>
      </c>
      <c r="S5" s="1342"/>
      <c r="T5" s="1362"/>
    </row>
    <row r="6" spans="1:20" s="287" customFormat="1" ht="15" customHeight="1">
      <c r="B6" s="194">
        <v>1</v>
      </c>
      <c r="C6" s="150" t="s">
        <v>206</v>
      </c>
      <c r="D6" s="1163">
        <v>4554556525.1599998</v>
      </c>
      <c r="E6" s="549"/>
      <c r="F6" s="549"/>
      <c r="G6" s="549"/>
      <c r="H6" s="1163">
        <v>27225291.539999999</v>
      </c>
      <c r="I6" s="1163"/>
      <c r="J6" s="1163">
        <v>34004557.259999998</v>
      </c>
      <c r="K6" s="549"/>
      <c r="L6" s="1163"/>
      <c r="M6" s="1163"/>
      <c r="N6" s="1163"/>
      <c r="O6" s="1163"/>
      <c r="P6" s="549"/>
      <c r="Q6" s="549"/>
      <c r="R6" s="1163"/>
      <c r="S6" s="1163">
        <v>4615786373.96</v>
      </c>
      <c r="T6" s="1128">
        <v>3246460492.6599998</v>
      </c>
    </row>
    <row r="7" spans="1:20" s="287" customFormat="1" ht="15" customHeight="1">
      <c r="B7" s="291">
        <v>2</v>
      </c>
      <c r="C7" s="290" t="s">
        <v>207</v>
      </c>
      <c r="D7" s="1164">
        <v>243959562.47999999</v>
      </c>
      <c r="E7" s="550"/>
      <c r="F7" s="550"/>
      <c r="G7" s="550"/>
      <c r="H7" s="1164">
        <v>290241126.19</v>
      </c>
      <c r="I7" s="1164"/>
      <c r="J7" s="1164"/>
      <c r="K7" s="550"/>
      <c r="L7" s="1164"/>
      <c r="M7" s="1164"/>
      <c r="N7" s="1164"/>
      <c r="O7" s="1164"/>
      <c r="P7" s="550"/>
      <c r="Q7" s="550"/>
      <c r="R7" s="1164"/>
      <c r="S7" s="1164">
        <v>534200688.67000002</v>
      </c>
      <c r="T7" s="1166">
        <v>405522482.42000002</v>
      </c>
    </row>
    <row r="8" spans="1:20" s="287" customFormat="1" ht="15" customHeight="1">
      <c r="B8" s="291">
        <v>3</v>
      </c>
      <c r="C8" s="290" t="s">
        <v>34</v>
      </c>
      <c r="D8" s="1164"/>
      <c r="E8" s="550"/>
      <c r="F8" s="550"/>
      <c r="G8" s="550"/>
      <c r="H8" s="1164">
        <v>116077347.2</v>
      </c>
      <c r="I8" s="1164"/>
      <c r="J8" s="1164"/>
      <c r="K8" s="550"/>
      <c r="L8" s="1164"/>
      <c r="M8" s="1164"/>
      <c r="N8" s="1164"/>
      <c r="O8" s="1164"/>
      <c r="P8" s="550"/>
      <c r="Q8" s="550"/>
      <c r="R8" s="1164"/>
      <c r="S8" s="1164">
        <v>116077347.2</v>
      </c>
      <c r="T8" s="1166">
        <v>116077347.2</v>
      </c>
    </row>
    <row r="9" spans="1:20" s="287" customFormat="1" ht="15" customHeight="1">
      <c r="B9" s="291">
        <v>4</v>
      </c>
      <c r="C9" s="290" t="s">
        <v>35</v>
      </c>
      <c r="D9" s="1164"/>
      <c r="E9" s="550"/>
      <c r="F9" s="550"/>
      <c r="G9" s="550"/>
      <c r="H9" s="1164"/>
      <c r="I9" s="1164"/>
      <c r="J9" s="1164"/>
      <c r="K9" s="550"/>
      <c r="L9" s="1164"/>
      <c r="M9" s="1164"/>
      <c r="N9" s="1164"/>
      <c r="O9" s="1164"/>
      <c r="P9" s="550"/>
      <c r="Q9" s="550"/>
      <c r="R9" s="1164"/>
      <c r="S9" s="1164"/>
      <c r="T9" s="1166"/>
    </row>
    <row r="10" spans="1:20" s="287" customFormat="1" ht="15" customHeight="1">
      <c r="B10" s="291">
        <v>5</v>
      </c>
      <c r="C10" s="290" t="s">
        <v>36</v>
      </c>
      <c r="D10" s="1164"/>
      <c r="E10" s="550"/>
      <c r="F10" s="550"/>
      <c r="G10" s="550"/>
      <c r="H10" s="1164"/>
      <c r="I10" s="1164"/>
      <c r="J10" s="1164"/>
      <c r="K10" s="550"/>
      <c r="L10" s="1164"/>
      <c r="M10" s="1164"/>
      <c r="N10" s="1164"/>
      <c r="O10" s="1164"/>
      <c r="P10" s="550"/>
      <c r="Q10" s="550"/>
      <c r="R10" s="1164"/>
      <c r="S10" s="1164"/>
      <c r="T10" s="1166"/>
    </row>
    <row r="11" spans="1:20" s="287" customFormat="1" ht="15" customHeight="1">
      <c r="B11" s="291">
        <v>6</v>
      </c>
      <c r="C11" s="290" t="s">
        <v>37</v>
      </c>
      <c r="D11" s="1164"/>
      <c r="E11" s="550"/>
      <c r="F11" s="550"/>
      <c r="G11" s="550"/>
      <c r="H11" s="1164"/>
      <c r="I11" s="1164"/>
      <c r="J11" s="1164"/>
      <c r="K11" s="550"/>
      <c r="L11" s="1164"/>
      <c r="M11" s="1164"/>
      <c r="N11" s="1164"/>
      <c r="O11" s="1164"/>
      <c r="P11" s="550"/>
      <c r="Q11" s="550"/>
      <c r="R11" s="1164"/>
      <c r="S11" s="1164"/>
      <c r="T11" s="1166"/>
    </row>
    <row r="12" spans="1:20" s="287" customFormat="1" ht="15" customHeight="1">
      <c r="B12" s="291">
        <v>7</v>
      </c>
      <c r="C12" s="290" t="s">
        <v>38</v>
      </c>
      <c r="D12" s="1164"/>
      <c r="E12" s="550"/>
      <c r="F12" s="550"/>
      <c r="G12" s="550"/>
      <c r="H12" s="1164">
        <v>5012057.3</v>
      </c>
      <c r="I12" s="1164"/>
      <c r="J12" s="1164">
        <v>62428405.909999996</v>
      </c>
      <c r="K12" s="550"/>
      <c r="L12" s="1164"/>
      <c r="M12" s="1164">
        <v>81189071.365999997</v>
      </c>
      <c r="N12" s="1164"/>
      <c r="O12" s="1164"/>
      <c r="P12" s="550"/>
      <c r="Q12" s="550"/>
      <c r="R12" s="1164"/>
      <c r="S12" s="1164">
        <v>148629534.57600001</v>
      </c>
      <c r="T12" s="1166">
        <v>65140583.236000001</v>
      </c>
    </row>
    <row r="13" spans="1:20" s="287" customFormat="1" ht="15" customHeight="1">
      <c r="B13" s="291">
        <v>8</v>
      </c>
      <c r="C13" s="290" t="s">
        <v>39</v>
      </c>
      <c r="D13" s="1164"/>
      <c r="E13" s="550"/>
      <c r="F13" s="550"/>
      <c r="G13" s="550"/>
      <c r="H13" s="1164"/>
      <c r="I13" s="1164"/>
      <c r="J13" s="1164"/>
      <c r="K13" s="550"/>
      <c r="L13" s="1164">
        <v>339395564.88</v>
      </c>
      <c r="M13" s="1164"/>
      <c r="N13" s="1164"/>
      <c r="O13" s="1164"/>
      <c r="P13" s="550"/>
      <c r="Q13" s="550"/>
      <c r="R13" s="1164"/>
      <c r="S13" s="1164">
        <v>339395564.88</v>
      </c>
      <c r="T13" s="1166">
        <v>339395564.88</v>
      </c>
    </row>
    <row r="14" spans="1:20" s="287" customFormat="1" ht="30" customHeight="1">
      <c r="B14" s="291">
        <v>9</v>
      </c>
      <c r="C14" s="290" t="s">
        <v>208</v>
      </c>
      <c r="D14" s="1164"/>
      <c r="E14" s="550"/>
      <c r="F14" s="550"/>
      <c r="G14" s="550"/>
      <c r="H14" s="1164"/>
      <c r="I14" s="1164">
        <v>130603957.98999999</v>
      </c>
      <c r="J14" s="1164">
        <v>2666873.5299999998</v>
      </c>
      <c r="K14" s="550"/>
      <c r="L14" s="1164">
        <v>47540338.390000001</v>
      </c>
      <c r="M14" s="1164">
        <v>2091004.87</v>
      </c>
      <c r="N14" s="1164">
        <v>300531.81</v>
      </c>
      <c r="O14" s="1164"/>
      <c r="P14" s="550"/>
      <c r="Q14" s="550"/>
      <c r="R14" s="1164"/>
      <c r="S14" s="1164">
        <v>183202706.59</v>
      </c>
      <c r="T14" s="1166">
        <v>183202706.59</v>
      </c>
    </row>
    <row r="15" spans="1:20" s="287" customFormat="1" ht="15" customHeight="1">
      <c r="B15" s="291">
        <v>10</v>
      </c>
      <c r="C15" s="290" t="s">
        <v>159</v>
      </c>
      <c r="D15" s="1164"/>
      <c r="E15" s="550"/>
      <c r="F15" s="550"/>
      <c r="G15" s="550"/>
      <c r="H15" s="1164"/>
      <c r="I15" s="1164"/>
      <c r="J15" s="1164"/>
      <c r="K15" s="550"/>
      <c r="L15" s="1164"/>
      <c r="M15" s="1164">
        <v>5613574.71</v>
      </c>
      <c r="N15" s="1164">
        <v>295853.37</v>
      </c>
      <c r="O15" s="1164"/>
      <c r="P15" s="550"/>
      <c r="Q15" s="550"/>
      <c r="R15" s="1164"/>
      <c r="S15" s="1164">
        <v>5909428.0800000001</v>
      </c>
      <c r="T15" s="1166">
        <v>5909428.0800000001</v>
      </c>
    </row>
    <row r="16" spans="1:20" s="287" customFormat="1" ht="30" customHeight="1">
      <c r="B16" s="291">
        <v>11</v>
      </c>
      <c r="C16" s="290" t="s">
        <v>209</v>
      </c>
      <c r="D16" s="1164"/>
      <c r="E16" s="550"/>
      <c r="F16" s="550"/>
      <c r="G16" s="550"/>
      <c r="H16" s="1164"/>
      <c r="I16" s="1164"/>
      <c r="J16" s="1164"/>
      <c r="K16" s="550"/>
      <c r="L16" s="1164"/>
      <c r="M16" s="1164"/>
      <c r="N16" s="1164"/>
      <c r="O16" s="1164"/>
      <c r="P16" s="550"/>
      <c r="Q16" s="550"/>
      <c r="R16" s="1164"/>
      <c r="S16" s="1164"/>
      <c r="T16" s="1166"/>
    </row>
    <row r="17" spans="2:20" s="287" customFormat="1" ht="15" customHeight="1">
      <c r="B17" s="291">
        <v>12</v>
      </c>
      <c r="C17" s="290" t="s">
        <v>158</v>
      </c>
      <c r="D17" s="1164"/>
      <c r="E17" s="550"/>
      <c r="F17" s="550"/>
      <c r="G17" s="550"/>
      <c r="H17" s="1164"/>
      <c r="I17" s="1164"/>
      <c r="J17" s="1164"/>
      <c r="K17" s="550"/>
      <c r="L17" s="1164"/>
      <c r="M17" s="1164"/>
      <c r="N17" s="1164"/>
      <c r="O17" s="1164"/>
      <c r="P17" s="550"/>
      <c r="Q17" s="550"/>
      <c r="R17" s="1164"/>
      <c r="S17" s="1164"/>
      <c r="T17" s="1166"/>
    </row>
    <row r="18" spans="2:20" s="287" customFormat="1" ht="30" customHeight="1">
      <c r="B18" s="291">
        <v>13</v>
      </c>
      <c r="C18" s="290" t="s">
        <v>40</v>
      </c>
      <c r="D18" s="1164"/>
      <c r="E18" s="550"/>
      <c r="F18" s="550"/>
      <c r="G18" s="550"/>
      <c r="H18" s="1164"/>
      <c r="I18" s="1164"/>
      <c r="J18" s="1164"/>
      <c r="K18" s="550"/>
      <c r="L18" s="1164"/>
      <c r="M18" s="1164"/>
      <c r="N18" s="1164"/>
      <c r="O18" s="1164"/>
      <c r="P18" s="550"/>
      <c r="Q18" s="550"/>
      <c r="R18" s="1164"/>
      <c r="S18" s="1164"/>
      <c r="T18" s="1166"/>
    </row>
    <row r="19" spans="2:20" s="287" customFormat="1" ht="30" customHeight="1">
      <c r="B19" s="291">
        <v>14</v>
      </c>
      <c r="C19" s="290" t="s">
        <v>213</v>
      </c>
      <c r="D19" s="1164"/>
      <c r="E19" s="550"/>
      <c r="F19" s="550"/>
      <c r="G19" s="550"/>
      <c r="H19" s="1164"/>
      <c r="I19" s="1164"/>
      <c r="J19" s="1164"/>
      <c r="K19" s="550"/>
      <c r="L19" s="1164"/>
      <c r="M19" s="1164"/>
      <c r="N19" s="1164"/>
      <c r="O19" s="1164"/>
      <c r="P19" s="550"/>
      <c r="Q19" s="550"/>
      <c r="R19" s="1164"/>
      <c r="S19" s="1164"/>
      <c r="T19" s="1166"/>
    </row>
    <row r="20" spans="2:20" s="287" customFormat="1" ht="15" customHeight="1">
      <c r="B20" s="291">
        <v>15</v>
      </c>
      <c r="C20" s="290" t="s">
        <v>101</v>
      </c>
      <c r="D20" s="1164"/>
      <c r="E20" s="550"/>
      <c r="F20" s="550"/>
      <c r="G20" s="550"/>
      <c r="H20" s="1164"/>
      <c r="I20" s="1164"/>
      <c r="J20" s="1164"/>
      <c r="K20" s="550"/>
      <c r="L20" s="1164"/>
      <c r="M20" s="1164">
        <v>31875530.23</v>
      </c>
      <c r="N20" s="1164"/>
      <c r="O20" s="1164"/>
      <c r="P20" s="550"/>
      <c r="Q20" s="550"/>
      <c r="R20" s="1164"/>
      <c r="S20" s="1164">
        <v>31875530.23</v>
      </c>
      <c r="T20" s="1166">
        <v>11892533.92</v>
      </c>
    </row>
    <row r="21" spans="2:20" s="287" customFormat="1" ht="15" customHeight="1">
      <c r="B21" s="292">
        <v>16</v>
      </c>
      <c r="C21" s="289" t="s">
        <v>41</v>
      </c>
      <c r="D21" s="1165">
        <v>221367406.40000001</v>
      </c>
      <c r="E21" s="551"/>
      <c r="F21" s="551"/>
      <c r="G21" s="551"/>
      <c r="H21" s="1165"/>
      <c r="I21" s="1165"/>
      <c r="J21" s="1165">
        <v>56617943.549999997</v>
      </c>
      <c r="K21" s="551"/>
      <c r="L21" s="1165">
        <v>12146829.810000001</v>
      </c>
      <c r="M21" s="1165">
        <v>263060599.19999999</v>
      </c>
      <c r="N21" s="1165">
        <v>56316.04</v>
      </c>
      <c r="O21" s="1165">
        <v>317957.75</v>
      </c>
      <c r="P21" s="551"/>
      <c r="Q21" s="551"/>
      <c r="R21" s="1165">
        <v>353166530</v>
      </c>
      <c r="S21" s="1165">
        <v>906733582.75</v>
      </c>
      <c r="T21" s="1167">
        <v>906733582.75</v>
      </c>
    </row>
    <row r="22" spans="2:20" s="345" customFormat="1" ht="15" customHeight="1" thickBot="1">
      <c r="B22" s="36">
        <v>17</v>
      </c>
      <c r="C22" s="37" t="s">
        <v>25</v>
      </c>
      <c r="D22" s="347">
        <v>5019883494.04</v>
      </c>
      <c r="E22" s="347"/>
      <c r="F22" s="347"/>
      <c r="G22" s="347"/>
      <c r="H22" s="347">
        <v>438555822.23000002</v>
      </c>
      <c r="I22" s="347">
        <v>130603957.98999999</v>
      </c>
      <c r="J22" s="347">
        <v>155717780.25</v>
      </c>
      <c r="K22" s="347"/>
      <c r="L22" s="347">
        <v>399082733.07999998</v>
      </c>
      <c r="M22" s="347">
        <v>383829780.37599999</v>
      </c>
      <c r="N22" s="347">
        <v>652701.22</v>
      </c>
      <c r="O22" s="347">
        <v>317957.75</v>
      </c>
      <c r="P22" s="347"/>
      <c r="Q22" s="347"/>
      <c r="R22" s="347">
        <v>353166530</v>
      </c>
      <c r="S22" s="347">
        <v>6881810756.9359999</v>
      </c>
      <c r="T22" s="348">
        <f>SUM(T6:T21)</f>
        <v>5280334721.7360001</v>
      </c>
    </row>
    <row r="23" spans="2:20" s="345" customFormat="1" ht="12.75">
      <c r="D23" s="346"/>
      <c r="E23" s="346"/>
      <c r="F23" s="346"/>
      <c r="G23" s="346"/>
      <c r="H23" s="346"/>
      <c r="I23" s="346"/>
      <c r="J23" s="346"/>
      <c r="K23" s="346"/>
      <c r="L23" s="346"/>
      <c r="M23" s="346"/>
      <c r="N23" s="346"/>
      <c r="O23" s="346"/>
      <c r="P23" s="346"/>
      <c r="Q23" s="346"/>
      <c r="R23" s="346"/>
      <c r="S23" s="346"/>
      <c r="T23" s="346"/>
    </row>
  </sheetData>
  <mergeCells count="5">
    <mergeCell ref="B4:B5"/>
    <mergeCell ref="C4:C5"/>
    <mergeCell ref="D4:R4"/>
    <mergeCell ref="S4:S5"/>
    <mergeCell ref="T4:T5"/>
  </mergeCells>
  <pageMargins left="0.7" right="0.7" top="0.78740157499999996" bottom="0.78740157499999996"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E6"/>
  <sheetViews>
    <sheetView workbookViewId="0">
      <selection activeCell="B67" sqref="B67"/>
    </sheetView>
  </sheetViews>
  <sheetFormatPr defaultColWidth="9.140625" defaultRowHeight="15"/>
  <cols>
    <col min="1" max="1" width="5.7109375" style="651" customWidth="1"/>
    <col min="2" max="2" width="40.7109375" style="651" customWidth="1"/>
    <col min="3" max="3" width="9.140625" style="651"/>
    <col min="4" max="5" width="50.7109375" style="651" customWidth="1"/>
    <col min="6" max="16384" width="9.140625" style="651"/>
  </cols>
  <sheetData>
    <row r="2" spans="2:5" ht="20.25">
      <c r="B2" s="238" t="s">
        <v>1062</v>
      </c>
    </row>
    <row r="3" spans="2:5" ht="15.75" thickBot="1"/>
    <row r="4" spans="2:5" ht="20.100000000000001" customHeight="1">
      <c r="B4" s="1258" t="s">
        <v>1364</v>
      </c>
      <c r="C4" s="1264" t="s">
        <v>1705</v>
      </c>
      <c r="D4" s="1264" t="s">
        <v>897</v>
      </c>
      <c r="E4" s="1265" t="s">
        <v>1552</v>
      </c>
    </row>
    <row r="5" spans="2:5" ht="30" customHeight="1">
      <c r="B5" s="1271" t="s">
        <v>1063</v>
      </c>
      <c r="C5" s="1272" t="s">
        <v>890</v>
      </c>
      <c r="D5" s="1273" t="s">
        <v>1064</v>
      </c>
      <c r="E5" s="1274" t="s">
        <v>1650</v>
      </c>
    </row>
    <row r="6" spans="2:5" ht="45" customHeight="1" thickBot="1">
      <c r="B6" s="1275" t="s">
        <v>1065</v>
      </c>
      <c r="C6" s="1276" t="s">
        <v>891</v>
      </c>
      <c r="D6" s="1277" t="s">
        <v>1066</v>
      </c>
      <c r="E6" s="1278" t="s">
        <v>1592</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B2:N8"/>
  <sheetViews>
    <sheetView workbookViewId="0">
      <selection activeCell="D51" sqref="D51"/>
    </sheetView>
  </sheetViews>
  <sheetFormatPr defaultColWidth="9.140625" defaultRowHeight="15"/>
  <cols>
    <col min="1" max="1" width="5.7109375" style="651" customWidth="1"/>
    <col min="2" max="2" width="40.7109375" style="651" customWidth="1"/>
    <col min="3" max="3" width="9.140625" style="651"/>
    <col min="4" max="4" width="75.7109375" style="651" customWidth="1"/>
    <col min="5" max="5" width="50.7109375" style="651" customWidth="1"/>
    <col min="6" max="16384" width="9.140625" style="651"/>
  </cols>
  <sheetData>
    <row r="2" spans="2:14" ht="20.25">
      <c r="B2" s="238" t="s">
        <v>1437</v>
      </c>
    </row>
    <row r="3" spans="2:14" ht="15.75" thickBot="1"/>
    <row r="4" spans="2:14" ht="20.100000000000001" customHeight="1">
      <c r="B4" s="1258" t="s">
        <v>1364</v>
      </c>
      <c r="C4" s="1264" t="s">
        <v>1705</v>
      </c>
      <c r="D4" s="1264" t="s">
        <v>897</v>
      </c>
      <c r="E4" s="1265" t="s">
        <v>1552</v>
      </c>
    </row>
    <row r="5" spans="2:14" ht="15" customHeight="1">
      <c r="B5" s="1271" t="s">
        <v>1436</v>
      </c>
      <c r="C5" s="1272" t="s">
        <v>890</v>
      </c>
      <c r="D5" s="1273" t="s">
        <v>1435</v>
      </c>
      <c r="E5" s="1274" t="s">
        <v>1634</v>
      </c>
    </row>
    <row r="6" spans="2:14" ht="105" customHeight="1">
      <c r="B6" s="1279" t="s">
        <v>1434</v>
      </c>
      <c r="C6" s="1280" t="s">
        <v>891</v>
      </c>
      <c r="D6" s="1281" t="s">
        <v>1712</v>
      </c>
      <c r="E6" s="1282" t="s">
        <v>1662</v>
      </c>
      <c r="G6" s="1408"/>
      <c r="H6" s="1408"/>
      <c r="I6" s="1408"/>
      <c r="J6" s="1408"/>
      <c r="K6" s="1408"/>
      <c r="L6" s="1408"/>
      <c r="M6" s="1408"/>
      <c r="N6" s="1408"/>
    </row>
    <row r="7" spans="2:14" ht="30" customHeight="1">
      <c r="B7" s="1271" t="s">
        <v>1433</v>
      </c>
      <c r="C7" s="1272" t="s">
        <v>1579</v>
      </c>
      <c r="D7" s="1273" t="s">
        <v>1580</v>
      </c>
      <c r="E7" s="1274" t="s">
        <v>1662</v>
      </c>
      <c r="G7" s="886"/>
      <c r="K7" s="886"/>
    </row>
    <row r="8" spans="2:14" ht="15" customHeight="1" thickBot="1">
      <c r="B8" s="1283" t="s">
        <v>1581</v>
      </c>
      <c r="C8" s="1284" t="s">
        <v>893</v>
      </c>
      <c r="D8" s="1285" t="s">
        <v>1432</v>
      </c>
      <c r="E8" s="1286" t="s">
        <v>1662</v>
      </c>
      <c r="G8" s="886"/>
      <c r="K8" s="886"/>
    </row>
  </sheetData>
  <mergeCells count="1">
    <mergeCell ref="G6:N6"/>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6"/>
  <dimension ref="B1:R66"/>
  <sheetViews>
    <sheetView showGridLines="0" zoomScaleNormal="100" workbookViewId="0">
      <selection activeCell="G74" sqref="G74"/>
    </sheetView>
  </sheetViews>
  <sheetFormatPr defaultColWidth="11.5703125" defaultRowHeight="14.25"/>
  <cols>
    <col min="1" max="1" width="5.7109375" style="362" customWidth="1"/>
    <col min="2" max="2" width="15.7109375" style="362" customWidth="1"/>
    <col min="3" max="3" width="20.7109375" style="362" customWidth="1"/>
    <col min="4" max="15" width="18.28515625" style="362" customWidth="1"/>
    <col min="16" max="16" width="11.5703125" style="362"/>
    <col min="17" max="17" width="22.5703125" style="362" customWidth="1"/>
    <col min="18" max="18" width="32.7109375" style="362" customWidth="1"/>
    <col min="19" max="16384" width="11.5703125" style="362"/>
  </cols>
  <sheetData>
    <row r="1" spans="2:15" ht="15" customHeight="1">
      <c r="J1" s="367"/>
    </row>
    <row r="2" spans="2:15" ht="20.25" customHeight="1">
      <c r="B2" s="32" t="s">
        <v>1009</v>
      </c>
      <c r="D2" s="367"/>
      <c r="E2" s="367"/>
      <c r="F2" s="367"/>
      <c r="G2" s="367"/>
      <c r="H2" s="367"/>
      <c r="I2" s="367"/>
      <c r="K2" s="367"/>
      <c r="L2" s="367"/>
      <c r="M2" s="1308"/>
      <c r="N2" s="365"/>
      <c r="O2" s="367"/>
    </row>
    <row r="3" spans="2:15" ht="15" customHeight="1" thickBot="1">
      <c r="B3" s="363"/>
      <c r="D3" s="367"/>
      <c r="E3" s="367"/>
      <c r="F3" s="367"/>
      <c r="G3" s="367"/>
      <c r="H3" s="367"/>
      <c r="I3" s="367"/>
      <c r="J3" s="367"/>
      <c r="K3" s="367"/>
      <c r="L3" s="367"/>
      <c r="M3" s="1309"/>
      <c r="N3" s="367"/>
      <c r="O3" s="367"/>
    </row>
    <row r="4" spans="2:15" s="364" customFormat="1" ht="60" customHeight="1">
      <c r="B4" s="687" t="s">
        <v>214</v>
      </c>
      <c r="C4" s="685" t="s">
        <v>44</v>
      </c>
      <c r="D4" s="685" t="s">
        <v>215</v>
      </c>
      <c r="E4" s="685" t="s">
        <v>216</v>
      </c>
      <c r="F4" s="685" t="s">
        <v>217</v>
      </c>
      <c r="G4" s="685" t="s">
        <v>218</v>
      </c>
      <c r="H4" s="685" t="s">
        <v>45</v>
      </c>
      <c r="I4" s="685" t="s">
        <v>46</v>
      </c>
      <c r="J4" s="685" t="s">
        <v>47</v>
      </c>
      <c r="K4" s="685" t="s">
        <v>48</v>
      </c>
      <c r="L4" s="685" t="s">
        <v>219</v>
      </c>
      <c r="M4" s="685" t="s">
        <v>49</v>
      </c>
      <c r="N4" s="685" t="s">
        <v>220</v>
      </c>
      <c r="O4" s="686" t="s">
        <v>851</v>
      </c>
    </row>
    <row r="5" spans="2:15" s="365" customFormat="1" ht="15" customHeight="1">
      <c r="B5" s="1409" t="s">
        <v>845</v>
      </c>
      <c r="C5" s="369" t="s">
        <v>50</v>
      </c>
      <c r="D5" s="522">
        <v>11865646474.559999</v>
      </c>
      <c r="E5" s="522">
        <v>270903094.81999999</v>
      </c>
      <c r="F5" s="562">
        <v>1</v>
      </c>
      <c r="G5" s="522">
        <v>12136549569.379999</v>
      </c>
      <c r="H5" s="562">
        <v>5.9999999999999995E-4</v>
      </c>
      <c r="I5" s="522">
        <v>99493</v>
      </c>
      <c r="J5" s="562">
        <v>9.7699999999999995E-2</v>
      </c>
      <c r="K5" s="568"/>
      <c r="L5" s="522">
        <v>216283181.53</v>
      </c>
      <c r="M5" s="562">
        <v>1.78E-2</v>
      </c>
      <c r="N5" s="522">
        <v>747194.75</v>
      </c>
      <c r="O5" s="585">
        <v>-412349.21</v>
      </c>
    </row>
    <row r="6" spans="2:15" s="365" customFormat="1" ht="15" customHeight="1">
      <c r="B6" s="1409"/>
      <c r="C6" s="370" t="s">
        <v>221</v>
      </c>
      <c r="D6" s="523">
        <v>8984187005.6499996</v>
      </c>
      <c r="E6" s="523">
        <v>208192627.28</v>
      </c>
      <c r="F6" s="586">
        <v>1</v>
      </c>
      <c r="G6" s="523">
        <v>9192379632.9300003</v>
      </c>
      <c r="H6" s="586">
        <v>5.0000000000000001E-4</v>
      </c>
      <c r="I6" s="523">
        <v>79037</v>
      </c>
      <c r="J6" s="586">
        <v>9.6500000000000002E-2</v>
      </c>
      <c r="K6" s="531"/>
      <c r="L6" s="523">
        <v>130490311.03</v>
      </c>
      <c r="M6" s="562">
        <v>1.4200000000000001E-2</v>
      </c>
      <c r="N6" s="523">
        <v>418535.46</v>
      </c>
      <c r="O6" s="542">
        <v>-191961.17</v>
      </c>
    </row>
    <row r="7" spans="2:15" s="365" customFormat="1" ht="15" customHeight="1">
      <c r="B7" s="1409"/>
      <c r="C7" s="370" t="s">
        <v>222</v>
      </c>
      <c r="D7" s="523">
        <v>2881459468.9099998</v>
      </c>
      <c r="E7" s="523">
        <v>62710467.539999999</v>
      </c>
      <c r="F7" s="586">
        <v>1</v>
      </c>
      <c r="G7" s="523">
        <v>2944169936.4499998</v>
      </c>
      <c r="H7" s="586">
        <v>1.1000000000000001E-3</v>
      </c>
      <c r="I7" s="523">
        <v>20456</v>
      </c>
      <c r="J7" s="586">
        <v>0.10150000000000001</v>
      </c>
      <c r="K7" s="531"/>
      <c r="L7" s="523">
        <v>85792870.5</v>
      </c>
      <c r="M7" s="562">
        <v>2.9100000000000001E-2</v>
      </c>
      <c r="N7" s="523">
        <v>328659.28999999998</v>
      </c>
      <c r="O7" s="542">
        <v>-220388.04</v>
      </c>
    </row>
    <row r="8" spans="2:15" s="365" customFormat="1" ht="15" customHeight="1">
      <c r="B8" s="1409"/>
      <c r="C8" s="290" t="s">
        <v>51</v>
      </c>
      <c r="D8" s="523">
        <v>11309149653.49</v>
      </c>
      <c r="E8" s="523">
        <v>331848031.37</v>
      </c>
      <c r="F8" s="586">
        <v>1</v>
      </c>
      <c r="G8" s="523">
        <v>11640997684.860001</v>
      </c>
      <c r="H8" s="586">
        <v>1.6000000000000001E-3</v>
      </c>
      <c r="I8" s="523">
        <v>60648</v>
      </c>
      <c r="J8" s="586">
        <v>0.1139</v>
      </c>
      <c r="K8" s="531"/>
      <c r="L8" s="523">
        <v>478157445.77999997</v>
      </c>
      <c r="M8" s="562">
        <v>4.1099999999999998E-2</v>
      </c>
      <c r="N8" s="523">
        <v>2079546.22</v>
      </c>
      <c r="O8" s="542">
        <v>-1351762.9</v>
      </c>
    </row>
    <row r="9" spans="2:15" s="365" customFormat="1" ht="15" customHeight="1">
      <c r="B9" s="1409"/>
      <c r="C9" s="290" t="s">
        <v>52</v>
      </c>
      <c r="D9" s="523">
        <v>5388090931.7799997</v>
      </c>
      <c r="E9" s="523">
        <v>58287722.82</v>
      </c>
      <c r="F9" s="586">
        <v>1</v>
      </c>
      <c r="G9" s="523">
        <v>5446378654.6000004</v>
      </c>
      <c r="H9" s="586">
        <v>3.0000000000000001E-3</v>
      </c>
      <c r="I9" s="523">
        <v>32712</v>
      </c>
      <c r="J9" s="586">
        <v>9.5000000000000001E-2</v>
      </c>
      <c r="K9" s="531"/>
      <c r="L9" s="523">
        <v>300932223.76999998</v>
      </c>
      <c r="M9" s="562">
        <v>5.5300000000000002E-2</v>
      </c>
      <c r="N9" s="523">
        <v>1540800.81</v>
      </c>
      <c r="O9" s="542">
        <v>-1201268.19</v>
      </c>
    </row>
    <row r="10" spans="2:15" s="365" customFormat="1" ht="15" customHeight="1">
      <c r="B10" s="1409"/>
      <c r="C10" s="290" t="s">
        <v>53</v>
      </c>
      <c r="D10" s="523">
        <v>4669979065.0100002</v>
      </c>
      <c r="E10" s="523">
        <v>1683590324.5899999</v>
      </c>
      <c r="F10" s="586">
        <v>1</v>
      </c>
      <c r="G10" s="523">
        <v>6353569389.6000004</v>
      </c>
      <c r="H10" s="586">
        <v>6.1000000000000004E-3</v>
      </c>
      <c r="I10" s="523">
        <v>31621</v>
      </c>
      <c r="J10" s="586">
        <v>0.128</v>
      </c>
      <c r="K10" s="531"/>
      <c r="L10" s="523">
        <v>811524260.45000005</v>
      </c>
      <c r="M10" s="562">
        <v>0.12770000000000001</v>
      </c>
      <c r="N10" s="523">
        <v>5239284.24</v>
      </c>
      <c r="O10" s="542">
        <v>-2309315.4500000002</v>
      </c>
    </row>
    <row r="11" spans="2:15" s="365" customFormat="1" ht="15" customHeight="1">
      <c r="B11" s="1409"/>
      <c r="C11" s="290" t="s">
        <v>54</v>
      </c>
      <c r="D11" s="523">
        <v>949721623.94000006</v>
      </c>
      <c r="E11" s="523">
        <v>716172036.12</v>
      </c>
      <c r="F11" s="586">
        <v>1</v>
      </c>
      <c r="G11" s="523">
        <v>1665893660.0599999</v>
      </c>
      <c r="H11" s="586">
        <v>9.7999999999999997E-3</v>
      </c>
      <c r="I11" s="523">
        <v>10293</v>
      </c>
      <c r="J11" s="586">
        <v>0.1111</v>
      </c>
      <c r="K11" s="531"/>
      <c r="L11" s="523">
        <v>254884438.21000001</v>
      </c>
      <c r="M11" s="562">
        <v>0.153</v>
      </c>
      <c r="N11" s="523">
        <v>1802616.64</v>
      </c>
      <c r="O11" s="542">
        <v>-1396407.4</v>
      </c>
    </row>
    <row r="12" spans="2:15" s="365" customFormat="1" ht="15" customHeight="1">
      <c r="B12" s="1409"/>
      <c r="C12" s="370" t="s">
        <v>223</v>
      </c>
      <c r="D12" s="523">
        <v>949721623.94000006</v>
      </c>
      <c r="E12" s="523">
        <v>716172036.12</v>
      </c>
      <c r="F12" s="586">
        <v>1</v>
      </c>
      <c r="G12" s="523">
        <v>1665893660.0599999</v>
      </c>
      <c r="H12" s="586">
        <v>9.7999999999999997E-3</v>
      </c>
      <c r="I12" s="523">
        <v>10293</v>
      </c>
      <c r="J12" s="586">
        <v>0.1111</v>
      </c>
      <c r="K12" s="531"/>
      <c r="L12" s="523">
        <v>254884438.21000001</v>
      </c>
      <c r="M12" s="562">
        <v>0.153</v>
      </c>
      <c r="N12" s="523">
        <v>1802616.64</v>
      </c>
      <c r="O12" s="542">
        <v>-1396407.4</v>
      </c>
    </row>
    <row r="13" spans="2:15" s="365" customFormat="1" ht="15" customHeight="1">
      <c r="B13" s="1409"/>
      <c r="C13" s="370" t="s">
        <v>224</v>
      </c>
      <c r="D13" s="531"/>
      <c r="E13" s="531"/>
      <c r="F13" s="587"/>
      <c r="G13" s="531"/>
      <c r="H13" s="587"/>
      <c r="I13" s="531"/>
      <c r="J13" s="587"/>
      <c r="K13" s="531"/>
      <c r="L13" s="531"/>
      <c r="M13" s="531"/>
      <c r="N13" s="531"/>
      <c r="O13" s="588"/>
    </row>
    <row r="14" spans="2:15" s="365" customFormat="1" ht="15" customHeight="1">
      <c r="B14" s="1409"/>
      <c r="C14" s="290" t="s">
        <v>55</v>
      </c>
      <c r="D14" s="570">
        <v>314596895.97000003</v>
      </c>
      <c r="E14" s="570">
        <v>2493592.8199999998</v>
      </c>
      <c r="F14" s="1088">
        <v>1</v>
      </c>
      <c r="G14" s="570">
        <v>317090488.79000002</v>
      </c>
      <c r="H14" s="1088">
        <v>5.1999999999999998E-2</v>
      </c>
      <c r="I14" s="570">
        <v>2446</v>
      </c>
      <c r="J14" s="1088">
        <v>9.3399999999999997E-2</v>
      </c>
      <c r="K14" s="531"/>
      <c r="L14" s="570">
        <v>106658215.06999999</v>
      </c>
      <c r="M14" s="1087">
        <v>0.33639999999999998</v>
      </c>
      <c r="N14" s="523">
        <v>1513212.3</v>
      </c>
      <c r="O14" s="1018">
        <v>-1769279.5</v>
      </c>
    </row>
    <row r="15" spans="2:15" s="365" customFormat="1" ht="15" customHeight="1">
      <c r="B15" s="1409"/>
      <c r="C15" s="370" t="s">
        <v>225</v>
      </c>
      <c r="D15" s="570">
        <v>167109502.53999999</v>
      </c>
      <c r="E15" s="570">
        <v>2104385.88</v>
      </c>
      <c r="F15" s="1088">
        <v>1</v>
      </c>
      <c r="G15" s="570">
        <v>169213888.41999999</v>
      </c>
      <c r="H15" s="1088">
        <v>3.5999999999999997E-2</v>
      </c>
      <c r="I15" s="570">
        <v>1350</v>
      </c>
      <c r="J15" s="1088">
        <v>0.1002</v>
      </c>
      <c r="K15" s="531"/>
      <c r="L15" s="570">
        <v>52580675.229999997</v>
      </c>
      <c r="M15" s="1087">
        <v>0.31069999999999998</v>
      </c>
      <c r="N15" s="523">
        <v>610406.57999999996</v>
      </c>
      <c r="O15" s="1018">
        <v>-951418.07</v>
      </c>
    </row>
    <row r="16" spans="2:15" s="365" customFormat="1" ht="15" customHeight="1">
      <c r="B16" s="1409"/>
      <c r="C16" s="370" t="s">
        <v>226</v>
      </c>
      <c r="D16" s="570">
        <v>147487393.43000001</v>
      </c>
      <c r="E16" s="570">
        <v>389206.94</v>
      </c>
      <c r="F16" s="1088">
        <v>1</v>
      </c>
      <c r="G16" s="570">
        <v>147876600.37</v>
      </c>
      <c r="H16" s="1088">
        <v>7.0199999999999999E-2</v>
      </c>
      <c r="I16" s="570">
        <v>1096</v>
      </c>
      <c r="J16" s="1088">
        <v>8.5699999999999998E-2</v>
      </c>
      <c r="K16" s="531"/>
      <c r="L16" s="570">
        <v>54077539.840000004</v>
      </c>
      <c r="M16" s="1087">
        <v>0.36570000000000003</v>
      </c>
      <c r="N16" s="523">
        <v>902805.72</v>
      </c>
      <c r="O16" s="1018">
        <v>-817861.43</v>
      </c>
    </row>
    <row r="17" spans="2:18" s="365" customFormat="1" ht="15" customHeight="1">
      <c r="B17" s="1409"/>
      <c r="C17" s="290" t="s">
        <v>56</v>
      </c>
      <c r="D17" s="570">
        <v>135059949.66</v>
      </c>
      <c r="E17" s="570">
        <v>61378884.219999999</v>
      </c>
      <c r="F17" s="1088">
        <v>1</v>
      </c>
      <c r="G17" s="570">
        <v>196438833.88</v>
      </c>
      <c r="H17" s="1088">
        <v>0.2046</v>
      </c>
      <c r="I17" s="570">
        <v>1210</v>
      </c>
      <c r="J17" s="1088">
        <v>0.12379999999999999</v>
      </c>
      <c r="K17" s="531"/>
      <c r="L17" s="570">
        <v>146598835.58000001</v>
      </c>
      <c r="M17" s="1087">
        <v>0.74629999999999996</v>
      </c>
      <c r="N17" s="523">
        <v>5346804.91</v>
      </c>
      <c r="O17" s="1018">
        <v>-869146.55</v>
      </c>
    </row>
    <row r="18" spans="2:18" s="365" customFormat="1" ht="15" customHeight="1">
      <c r="B18" s="1409"/>
      <c r="C18" s="370" t="s">
        <v>227</v>
      </c>
      <c r="D18" s="570">
        <v>82394759.980000004</v>
      </c>
      <c r="E18" s="570">
        <v>52646294.950000003</v>
      </c>
      <c r="F18" s="1088">
        <v>1</v>
      </c>
      <c r="G18" s="570">
        <v>135041054.93000001</v>
      </c>
      <c r="H18" s="1088">
        <v>0.1575</v>
      </c>
      <c r="I18" s="570">
        <v>881</v>
      </c>
      <c r="J18" s="1088">
        <v>0.1149</v>
      </c>
      <c r="K18" s="531"/>
      <c r="L18" s="570">
        <v>92583289.969999999</v>
      </c>
      <c r="M18" s="1087">
        <v>0.68559999999999999</v>
      </c>
      <c r="N18" s="523">
        <v>2442835.4700000002</v>
      </c>
      <c r="O18" s="1018">
        <v>-724737.61</v>
      </c>
    </row>
    <row r="19" spans="2:18" s="365" customFormat="1" ht="15" customHeight="1">
      <c r="B19" s="1409"/>
      <c r="C19" s="370" t="s">
        <v>228</v>
      </c>
      <c r="D19" s="570">
        <v>17122709.780000001</v>
      </c>
      <c r="E19" s="570">
        <v>0</v>
      </c>
      <c r="F19" s="587"/>
      <c r="G19" s="570">
        <v>17122709.780000001</v>
      </c>
      <c r="H19" s="1088">
        <v>0.21460000000000001</v>
      </c>
      <c r="I19" s="570">
        <v>92</v>
      </c>
      <c r="J19" s="1088">
        <v>9.5600000000000004E-2</v>
      </c>
      <c r="K19" s="531"/>
      <c r="L19" s="570">
        <v>9982491.1899999995</v>
      </c>
      <c r="M19" s="1087">
        <v>0.58299999999999996</v>
      </c>
      <c r="N19" s="523">
        <v>351298.31</v>
      </c>
      <c r="O19" s="1018">
        <v>-73427.06</v>
      </c>
      <c r="Q19" s="1098"/>
      <c r="R19" s="1098"/>
    </row>
    <row r="20" spans="2:18" s="365" customFormat="1" ht="15" customHeight="1">
      <c r="B20" s="1409"/>
      <c r="C20" s="370" t="s">
        <v>846</v>
      </c>
      <c r="D20" s="570">
        <v>35542479.899999999</v>
      </c>
      <c r="E20" s="570">
        <v>8732589.2699999996</v>
      </c>
      <c r="F20" s="1088">
        <v>1</v>
      </c>
      <c r="G20" s="570">
        <v>44275069.170000002</v>
      </c>
      <c r="H20" s="1088">
        <v>0.34449999999999997</v>
      </c>
      <c r="I20" s="570">
        <v>237</v>
      </c>
      <c r="J20" s="1088">
        <v>0.16189999999999999</v>
      </c>
      <c r="K20" s="531"/>
      <c r="L20" s="570">
        <v>44033054.420000002</v>
      </c>
      <c r="M20" s="1087">
        <v>0.99450000000000005</v>
      </c>
      <c r="N20" s="523">
        <v>2552671.13</v>
      </c>
      <c r="O20" s="1018">
        <v>-70981.88</v>
      </c>
    </row>
    <row r="21" spans="2:18" s="365" customFormat="1" ht="15" customHeight="1">
      <c r="B21" s="1409"/>
      <c r="C21" s="290" t="s">
        <v>57</v>
      </c>
      <c r="D21" s="570">
        <v>158636583.65000001</v>
      </c>
      <c r="E21" s="570">
        <v>189617.05</v>
      </c>
      <c r="F21" s="1088">
        <v>1</v>
      </c>
      <c r="G21" s="570">
        <v>158826200.69999999</v>
      </c>
      <c r="H21" s="1088">
        <v>1</v>
      </c>
      <c r="I21" s="570">
        <v>1277</v>
      </c>
      <c r="J21" s="1088">
        <v>0.1241</v>
      </c>
      <c r="K21" s="531"/>
      <c r="L21" s="570">
        <v>138290842.16999999</v>
      </c>
      <c r="M21" s="1087">
        <v>0.87070000000000003</v>
      </c>
      <c r="N21" s="523">
        <v>23504787.059999999</v>
      </c>
      <c r="O21" s="1018">
        <v>17669958.699999999</v>
      </c>
      <c r="Q21" s="1098"/>
      <c r="R21" s="1098"/>
    </row>
    <row r="22" spans="2:18" s="365" customFormat="1" ht="15" customHeight="1">
      <c r="B22" s="1411" t="s">
        <v>849</v>
      </c>
      <c r="C22" s="1412"/>
      <c r="D22" s="1321">
        <v>34790881178.059998</v>
      </c>
      <c r="E22" s="1321">
        <v>3124863303.8099999</v>
      </c>
      <c r="F22" s="1322">
        <v>1</v>
      </c>
      <c r="G22" s="1321">
        <v>37915744481.870003</v>
      </c>
      <c r="H22" s="1322">
        <v>8.2000000000000007E-3</v>
      </c>
      <c r="I22" s="1321">
        <v>239700</v>
      </c>
      <c r="J22" s="1322">
        <v>0.1082</v>
      </c>
      <c r="K22" s="1323"/>
      <c r="L22" s="1321">
        <v>2453329442.5599999</v>
      </c>
      <c r="M22" s="1322">
        <v>6.4699999999999994E-2</v>
      </c>
      <c r="N22" s="1324">
        <v>41774246.93</v>
      </c>
      <c r="O22" s="1325">
        <v>26979487.899999999</v>
      </c>
    </row>
    <row r="23" spans="2:18" s="365" customFormat="1" ht="15" customHeight="1" thickBot="1">
      <c r="B23" s="72" t="s">
        <v>1601</v>
      </c>
      <c r="C23" s="368"/>
      <c r="D23" s="526">
        <f>D22</f>
        <v>34790881178.059998</v>
      </c>
      <c r="E23" s="526">
        <f t="shared" ref="E23:G23" si="0">E22</f>
        <v>3124863303.8099999</v>
      </c>
      <c r="F23" s="560">
        <f t="shared" si="0"/>
        <v>1</v>
      </c>
      <c r="G23" s="526">
        <f t="shared" si="0"/>
        <v>37915744481.870003</v>
      </c>
      <c r="H23" s="1084"/>
      <c r="I23" s="526">
        <v>239700</v>
      </c>
      <c r="J23" s="1084"/>
      <c r="K23" s="1086"/>
      <c r="L23" s="526">
        <f>L22</f>
        <v>2453329442.5599999</v>
      </c>
      <c r="M23" s="560">
        <f t="shared" ref="M23" si="1">L23/G23</f>
        <v>6.4704767797269469E-2</v>
      </c>
      <c r="N23" s="526">
        <f>N22</f>
        <v>41774246.93</v>
      </c>
      <c r="O23" s="675">
        <f>O22</f>
        <v>26979487.899999999</v>
      </c>
      <c r="Q23" s="1098"/>
      <c r="R23" s="1098"/>
    </row>
    <row r="24" spans="2:18" s="365" customFormat="1" ht="15" customHeight="1" thickBot="1"/>
    <row r="25" spans="2:18" s="364" customFormat="1" ht="60" customHeight="1">
      <c r="B25" s="687" t="s">
        <v>230</v>
      </c>
      <c r="C25" s="685" t="s">
        <v>44</v>
      </c>
      <c r="D25" s="685" t="s">
        <v>215</v>
      </c>
      <c r="E25" s="685" t="s">
        <v>231</v>
      </c>
      <c r="F25" s="685" t="s">
        <v>217</v>
      </c>
      <c r="G25" s="685" t="s">
        <v>218</v>
      </c>
      <c r="H25" s="685" t="s">
        <v>232</v>
      </c>
      <c r="I25" s="685" t="s">
        <v>46</v>
      </c>
      <c r="J25" s="685" t="s">
        <v>47</v>
      </c>
      <c r="K25" s="685" t="s">
        <v>48</v>
      </c>
      <c r="L25" s="685" t="s">
        <v>219</v>
      </c>
      <c r="M25" s="685" t="s">
        <v>49</v>
      </c>
      <c r="N25" s="685" t="s">
        <v>220</v>
      </c>
      <c r="O25" s="686" t="s">
        <v>851</v>
      </c>
    </row>
    <row r="26" spans="2:18" s="365" customFormat="1" ht="15" customHeight="1">
      <c r="B26" s="1409" t="s">
        <v>38</v>
      </c>
      <c r="C26" s="369" t="s">
        <v>50</v>
      </c>
      <c r="D26" s="522">
        <v>1547178483.23</v>
      </c>
      <c r="E26" s="522">
        <v>266000000</v>
      </c>
      <c r="F26" s="562">
        <v>1</v>
      </c>
      <c r="G26" s="522">
        <v>1813178483.23</v>
      </c>
      <c r="H26" s="562">
        <v>8.0000000000000004E-4</v>
      </c>
      <c r="I26" s="522">
        <v>42</v>
      </c>
      <c r="J26" s="562">
        <v>0.45</v>
      </c>
      <c r="K26" s="522">
        <v>3</v>
      </c>
      <c r="L26" s="522">
        <v>498095269.33999997</v>
      </c>
      <c r="M26" s="562">
        <v>0.2747</v>
      </c>
      <c r="N26" s="522">
        <v>653853.80000000005</v>
      </c>
      <c r="O26" s="585">
        <v>-264596.51</v>
      </c>
    </row>
    <row r="27" spans="2:18" s="365" customFormat="1" ht="15" customHeight="1">
      <c r="B27" s="1409"/>
      <c r="C27" s="370" t="s">
        <v>221</v>
      </c>
      <c r="D27" s="523">
        <v>988875361.55999994</v>
      </c>
      <c r="E27" s="523">
        <v>266000000</v>
      </c>
      <c r="F27" s="586">
        <v>1</v>
      </c>
      <c r="G27" s="523">
        <v>1254875361.5599999</v>
      </c>
      <c r="H27" s="586">
        <v>6.9999999999999999E-4</v>
      </c>
      <c r="I27" s="523">
        <v>20</v>
      </c>
      <c r="J27" s="586">
        <v>0.45</v>
      </c>
      <c r="K27" s="523">
        <v>3</v>
      </c>
      <c r="L27" s="523">
        <v>310554946.07999998</v>
      </c>
      <c r="M27" s="562">
        <v>0.2475</v>
      </c>
      <c r="N27" s="523">
        <v>376991.28</v>
      </c>
      <c r="O27" s="542">
        <v>-107263.49</v>
      </c>
    </row>
    <row r="28" spans="2:18" s="365" customFormat="1" ht="15" customHeight="1">
      <c r="B28" s="1409"/>
      <c r="C28" s="370" t="s">
        <v>222</v>
      </c>
      <c r="D28" s="523">
        <v>558303121.66999996</v>
      </c>
      <c r="E28" s="523">
        <v>0</v>
      </c>
      <c r="F28" s="587"/>
      <c r="G28" s="523">
        <v>558303121.66999996</v>
      </c>
      <c r="H28" s="586">
        <v>1.1000000000000001E-3</v>
      </c>
      <c r="I28" s="523">
        <v>22</v>
      </c>
      <c r="J28" s="586">
        <v>0.45</v>
      </c>
      <c r="K28" s="523">
        <v>3</v>
      </c>
      <c r="L28" s="523">
        <v>187540323.25999999</v>
      </c>
      <c r="M28" s="562">
        <v>0.33589999999999998</v>
      </c>
      <c r="N28" s="523">
        <v>276862.52</v>
      </c>
      <c r="O28" s="542">
        <v>-157333.01999999999</v>
      </c>
    </row>
    <row r="29" spans="2:18" s="365" customFormat="1" ht="15" customHeight="1">
      <c r="B29" s="1409"/>
      <c r="C29" s="290" t="s">
        <v>51</v>
      </c>
      <c r="D29" s="523">
        <v>2139724972.25</v>
      </c>
      <c r="E29" s="523">
        <v>50000000</v>
      </c>
      <c r="F29" s="586">
        <v>0.75</v>
      </c>
      <c r="G29" s="523">
        <v>2177224972.25</v>
      </c>
      <c r="H29" s="586">
        <v>1.8E-3</v>
      </c>
      <c r="I29" s="523">
        <v>76</v>
      </c>
      <c r="J29" s="586">
        <v>0.45240000000000002</v>
      </c>
      <c r="K29" s="523">
        <v>3</v>
      </c>
      <c r="L29" s="523">
        <v>974261626.94000006</v>
      </c>
      <c r="M29" s="562">
        <v>0.44750000000000001</v>
      </c>
      <c r="N29" s="523">
        <v>1797437.25</v>
      </c>
      <c r="O29" s="542">
        <v>-1189326.5</v>
      </c>
    </row>
    <row r="30" spans="2:18" s="365" customFormat="1" ht="15" customHeight="1">
      <c r="B30" s="1409"/>
      <c r="C30" s="290" t="s">
        <v>52</v>
      </c>
      <c r="D30" s="523">
        <v>374313368.19999999</v>
      </c>
      <c r="E30" s="523">
        <v>26999819.170000002</v>
      </c>
      <c r="F30" s="586">
        <v>0.81</v>
      </c>
      <c r="G30" s="523">
        <v>396313187.37</v>
      </c>
      <c r="H30" s="586">
        <v>2.8999999999999998E-3</v>
      </c>
      <c r="I30" s="523">
        <v>13</v>
      </c>
      <c r="J30" s="586">
        <v>0.45</v>
      </c>
      <c r="K30" s="523">
        <v>3</v>
      </c>
      <c r="L30" s="523">
        <v>227974594.36000001</v>
      </c>
      <c r="M30" s="562">
        <v>0.57520000000000004</v>
      </c>
      <c r="N30" s="523">
        <v>522932.52</v>
      </c>
      <c r="O30" s="542">
        <v>-309152.51</v>
      </c>
    </row>
    <row r="31" spans="2:18" s="365" customFormat="1" ht="15" customHeight="1">
      <c r="B31" s="1409"/>
      <c r="C31" s="290" t="s">
        <v>53</v>
      </c>
      <c r="D31" s="583"/>
      <c r="E31" s="583"/>
      <c r="F31" s="583"/>
      <c r="G31" s="583"/>
      <c r="H31" s="583"/>
      <c r="I31" s="583"/>
      <c r="J31" s="583"/>
      <c r="K31" s="583"/>
      <c r="L31" s="583"/>
      <c r="M31" s="583"/>
      <c r="N31" s="583"/>
      <c r="O31" s="584"/>
    </row>
    <row r="32" spans="2:18" s="365" customFormat="1" ht="15" customHeight="1">
      <c r="B32" s="1409"/>
      <c r="C32" s="290" t="s">
        <v>54</v>
      </c>
      <c r="D32" s="523">
        <v>25501972.600000001</v>
      </c>
      <c r="E32" s="523">
        <v>0</v>
      </c>
      <c r="F32" s="587"/>
      <c r="G32" s="523">
        <v>25501972.600000001</v>
      </c>
      <c r="H32" s="586">
        <v>1.21E-2</v>
      </c>
      <c r="I32" s="523">
        <v>1</v>
      </c>
      <c r="J32" s="586">
        <v>0.45</v>
      </c>
      <c r="K32" s="523">
        <v>3</v>
      </c>
      <c r="L32" s="523">
        <v>26895860.100000001</v>
      </c>
      <c r="M32" s="562">
        <v>1.0547</v>
      </c>
      <c r="N32" s="523">
        <v>138479.54</v>
      </c>
      <c r="O32" s="542">
        <v>-176980.59</v>
      </c>
    </row>
    <row r="33" spans="2:15" s="365" customFormat="1" ht="15" customHeight="1">
      <c r="B33" s="1409"/>
      <c r="C33" s="370" t="s">
        <v>223</v>
      </c>
      <c r="D33" s="523">
        <v>25501972.600000001</v>
      </c>
      <c r="E33" s="523">
        <v>0</v>
      </c>
      <c r="F33" s="587"/>
      <c r="G33" s="523">
        <v>25501972.600000001</v>
      </c>
      <c r="H33" s="586">
        <v>1.21E-2</v>
      </c>
      <c r="I33" s="523">
        <v>1</v>
      </c>
      <c r="J33" s="586">
        <v>0.45</v>
      </c>
      <c r="K33" s="523">
        <v>3</v>
      </c>
      <c r="L33" s="523">
        <v>26895860.100000001</v>
      </c>
      <c r="M33" s="562">
        <v>1.0547</v>
      </c>
      <c r="N33" s="523">
        <v>138479.54</v>
      </c>
      <c r="O33" s="542">
        <v>-176980.59</v>
      </c>
    </row>
    <row r="34" spans="2:15" s="365" customFormat="1" ht="15" customHeight="1">
      <c r="B34" s="1409"/>
      <c r="C34" s="370" t="s">
        <v>224</v>
      </c>
      <c r="D34" s="583"/>
      <c r="E34" s="583"/>
      <c r="F34" s="583"/>
      <c r="G34" s="583"/>
      <c r="H34" s="583"/>
      <c r="I34" s="583"/>
      <c r="J34" s="583"/>
      <c r="K34" s="583"/>
      <c r="L34" s="583"/>
      <c r="M34" s="583"/>
      <c r="N34" s="583"/>
      <c r="O34" s="584"/>
    </row>
    <row r="35" spans="2:15" s="365" customFormat="1" ht="15" customHeight="1">
      <c r="B35" s="1409"/>
      <c r="C35" s="290" t="s">
        <v>55</v>
      </c>
      <c r="D35" s="583"/>
      <c r="E35" s="583"/>
      <c r="F35" s="583"/>
      <c r="G35" s="583"/>
      <c r="H35" s="583"/>
      <c r="I35" s="583"/>
      <c r="J35" s="583"/>
      <c r="K35" s="583"/>
      <c r="L35" s="583"/>
      <c r="M35" s="583"/>
      <c r="N35" s="583"/>
      <c r="O35" s="584"/>
    </row>
    <row r="36" spans="2:15" s="365" customFormat="1" ht="15" customHeight="1">
      <c r="B36" s="1409"/>
      <c r="C36" s="370" t="s">
        <v>225</v>
      </c>
      <c r="D36" s="583"/>
      <c r="E36" s="583"/>
      <c r="F36" s="583"/>
      <c r="G36" s="583"/>
      <c r="H36" s="583"/>
      <c r="I36" s="583"/>
      <c r="J36" s="583"/>
      <c r="K36" s="583"/>
      <c r="L36" s="583"/>
      <c r="M36" s="583"/>
      <c r="N36" s="583"/>
      <c r="O36" s="584"/>
    </row>
    <row r="37" spans="2:15" s="365" customFormat="1" ht="15" customHeight="1">
      <c r="B37" s="1409"/>
      <c r="C37" s="370" t="s">
        <v>226</v>
      </c>
      <c r="D37" s="583"/>
      <c r="E37" s="583"/>
      <c r="F37" s="583"/>
      <c r="G37" s="583"/>
      <c r="H37" s="583"/>
      <c r="I37" s="583"/>
      <c r="J37" s="583"/>
      <c r="K37" s="583"/>
      <c r="L37" s="583"/>
      <c r="M37" s="583"/>
      <c r="N37" s="583"/>
      <c r="O37" s="584"/>
    </row>
    <row r="38" spans="2:15" s="365" customFormat="1" ht="15" customHeight="1">
      <c r="B38" s="1409"/>
      <c r="C38" s="290" t="s">
        <v>56</v>
      </c>
      <c r="D38" s="583"/>
      <c r="E38" s="583"/>
      <c r="F38" s="583"/>
      <c r="G38" s="583"/>
      <c r="H38" s="583"/>
      <c r="I38" s="583"/>
      <c r="J38" s="583"/>
      <c r="K38" s="583"/>
      <c r="L38" s="583"/>
      <c r="M38" s="583"/>
      <c r="N38" s="583"/>
      <c r="O38" s="584"/>
    </row>
    <row r="39" spans="2:15" s="365" customFormat="1" ht="15" customHeight="1">
      <c r="B39" s="1409"/>
      <c r="C39" s="370" t="s">
        <v>227</v>
      </c>
      <c r="D39" s="583"/>
      <c r="E39" s="583"/>
      <c r="F39" s="583"/>
      <c r="G39" s="583"/>
      <c r="H39" s="583"/>
      <c r="I39" s="583"/>
      <c r="J39" s="583"/>
      <c r="K39" s="583"/>
      <c r="L39" s="583"/>
      <c r="M39" s="583"/>
      <c r="N39" s="583"/>
      <c r="O39" s="584"/>
    </row>
    <row r="40" spans="2:15" s="365" customFormat="1" ht="15" customHeight="1">
      <c r="B40" s="1409"/>
      <c r="C40" s="370" t="s">
        <v>228</v>
      </c>
      <c r="D40" s="583"/>
      <c r="E40" s="583"/>
      <c r="F40" s="583"/>
      <c r="G40" s="583"/>
      <c r="H40" s="583"/>
      <c r="I40" s="583"/>
      <c r="J40" s="583"/>
      <c r="K40" s="583"/>
      <c r="L40" s="583"/>
      <c r="M40" s="583"/>
      <c r="N40" s="583"/>
      <c r="O40" s="584"/>
    </row>
    <row r="41" spans="2:15" s="365" customFormat="1" ht="15" customHeight="1">
      <c r="B41" s="1409"/>
      <c r="C41" s="370" t="s">
        <v>846</v>
      </c>
      <c r="D41" s="583"/>
      <c r="E41" s="583"/>
      <c r="F41" s="583"/>
      <c r="G41" s="583"/>
      <c r="H41" s="583"/>
      <c r="I41" s="583"/>
      <c r="J41" s="583"/>
      <c r="K41" s="583"/>
      <c r="L41" s="583"/>
      <c r="M41" s="583"/>
      <c r="N41" s="583"/>
      <c r="O41" s="584"/>
    </row>
    <row r="42" spans="2:15" s="365" customFormat="1" ht="15" customHeight="1">
      <c r="B42" s="1409"/>
      <c r="C42" s="290" t="s">
        <v>57</v>
      </c>
      <c r="D42" s="583"/>
      <c r="E42" s="583"/>
      <c r="F42" s="583"/>
      <c r="G42" s="583"/>
      <c r="H42" s="583"/>
      <c r="I42" s="583"/>
      <c r="J42" s="583"/>
      <c r="K42" s="583"/>
      <c r="L42" s="583"/>
      <c r="M42" s="583"/>
      <c r="N42" s="583"/>
      <c r="O42" s="584"/>
    </row>
    <row r="43" spans="2:15" s="365" customFormat="1" ht="15" customHeight="1">
      <c r="B43" s="1409" t="s">
        <v>847</v>
      </c>
      <c r="C43" s="1410"/>
      <c r="D43" s="931">
        <v>4086718796.2800002</v>
      </c>
      <c r="E43" s="931">
        <v>342999819.17000002</v>
      </c>
      <c r="F43" s="932">
        <v>0.9486</v>
      </c>
      <c r="G43" s="931">
        <v>4412218615.4499998</v>
      </c>
      <c r="H43" s="932">
        <v>1.56E-3</v>
      </c>
      <c r="I43" s="931">
        <v>132</v>
      </c>
      <c r="J43" s="932">
        <v>0.45119999999999999</v>
      </c>
      <c r="K43" s="931">
        <v>3</v>
      </c>
      <c r="L43" s="931">
        <v>1727227350.74</v>
      </c>
      <c r="M43" s="1085">
        <v>0.39150000000000001</v>
      </c>
      <c r="N43" s="931">
        <v>3112703.11</v>
      </c>
      <c r="O43" s="933">
        <v>-1940056.11</v>
      </c>
    </row>
    <row r="44" spans="2:15" s="365" customFormat="1" ht="15" customHeight="1">
      <c r="B44" s="1409" t="s">
        <v>37</v>
      </c>
      <c r="C44" s="369" t="s">
        <v>50</v>
      </c>
      <c r="D44" s="523">
        <v>1757571802.21</v>
      </c>
      <c r="E44" s="523">
        <v>72466000</v>
      </c>
      <c r="F44" s="586">
        <v>1</v>
      </c>
      <c r="G44" s="523">
        <v>1830037802.21</v>
      </c>
      <c r="H44" s="586">
        <v>6.9999999999999999E-4</v>
      </c>
      <c r="I44" s="523">
        <v>36</v>
      </c>
      <c r="J44" s="586">
        <v>0.28910000000000002</v>
      </c>
      <c r="K44" s="523">
        <v>3</v>
      </c>
      <c r="L44" s="523">
        <v>389800508.58999997</v>
      </c>
      <c r="M44" s="562">
        <v>0.21299999999999999</v>
      </c>
      <c r="N44" s="523">
        <v>367704.5</v>
      </c>
      <c r="O44" s="542">
        <v>-136697.41</v>
      </c>
    </row>
    <row r="45" spans="2:15" s="365" customFormat="1" ht="15" customHeight="1">
      <c r="B45" s="1409"/>
      <c r="C45" s="370" t="s">
        <v>221</v>
      </c>
      <c r="D45" s="523">
        <v>1437368433.8299999</v>
      </c>
      <c r="E45" s="523">
        <v>72466000</v>
      </c>
      <c r="F45" s="586">
        <v>1</v>
      </c>
      <c r="G45" s="523">
        <v>1509834433.8299999</v>
      </c>
      <c r="H45" s="586">
        <v>5.9999999999999995E-4</v>
      </c>
      <c r="I45" s="523">
        <v>27</v>
      </c>
      <c r="J45" s="586">
        <v>0.2969</v>
      </c>
      <c r="K45" s="523">
        <v>3</v>
      </c>
      <c r="L45" s="523">
        <v>314773070.88</v>
      </c>
      <c r="M45" s="562">
        <v>0.20849999999999999</v>
      </c>
      <c r="N45" s="523">
        <v>278635.18</v>
      </c>
      <c r="O45" s="542">
        <v>-75568.88</v>
      </c>
    </row>
    <row r="46" spans="2:15" s="365" customFormat="1" ht="15" customHeight="1">
      <c r="B46" s="1409"/>
      <c r="C46" s="370" t="s">
        <v>222</v>
      </c>
      <c r="D46" s="523">
        <v>320203368.38</v>
      </c>
      <c r="E46" s="523">
        <v>0</v>
      </c>
      <c r="F46" s="587"/>
      <c r="G46" s="523">
        <v>320203368.38</v>
      </c>
      <c r="H46" s="586">
        <v>1.1000000000000001E-3</v>
      </c>
      <c r="I46" s="523">
        <v>9</v>
      </c>
      <c r="J46" s="586">
        <v>0.25240000000000001</v>
      </c>
      <c r="K46" s="523">
        <v>3</v>
      </c>
      <c r="L46" s="523">
        <v>75027437.709999993</v>
      </c>
      <c r="M46" s="562">
        <v>0.23430000000000001</v>
      </c>
      <c r="N46" s="523">
        <v>89069.32</v>
      </c>
      <c r="O46" s="542">
        <v>-61128.53</v>
      </c>
    </row>
    <row r="47" spans="2:15" s="365" customFormat="1" ht="15" customHeight="1">
      <c r="B47" s="1409"/>
      <c r="C47" s="290" t="s">
        <v>51</v>
      </c>
      <c r="D47" s="523">
        <v>135845972.31999999</v>
      </c>
      <c r="E47" s="523">
        <v>0</v>
      </c>
      <c r="F47" s="587"/>
      <c r="G47" s="523">
        <v>135845972.31999999</v>
      </c>
      <c r="H47" s="586">
        <v>1.8E-3</v>
      </c>
      <c r="I47" s="523">
        <v>8</v>
      </c>
      <c r="J47" s="586">
        <v>0.3483</v>
      </c>
      <c r="K47" s="523">
        <v>3</v>
      </c>
      <c r="L47" s="523">
        <v>51932214.68</v>
      </c>
      <c r="M47" s="562">
        <v>0.38229999999999997</v>
      </c>
      <c r="N47" s="523">
        <v>89775.58</v>
      </c>
      <c r="O47" s="542">
        <v>-67752.23</v>
      </c>
    </row>
    <row r="48" spans="2:15" s="365" customFormat="1" ht="15" customHeight="1">
      <c r="B48" s="1409"/>
      <c r="C48" s="290" t="s">
        <v>52</v>
      </c>
      <c r="D48" s="523">
        <v>14093819.560000001</v>
      </c>
      <c r="E48" s="523">
        <v>0</v>
      </c>
      <c r="F48" s="587"/>
      <c r="G48" s="523">
        <v>14093819.560000001</v>
      </c>
      <c r="H48" s="586">
        <v>2.8999999999999998E-3</v>
      </c>
      <c r="I48" s="523">
        <v>1</v>
      </c>
      <c r="J48" s="586">
        <v>0.45</v>
      </c>
      <c r="K48" s="523">
        <v>3</v>
      </c>
      <c r="L48" s="523">
        <v>8085523.46</v>
      </c>
      <c r="M48" s="562">
        <v>0.57369999999999999</v>
      </c>
      <c r="N48" s="523">
        <v>18487.57</v>
      </c>
      <c r="O48" s="542">
        <v>-10254.030000000001</v>
      </c>
    </row>
    <row r="49" spans="2:15" s="365" customFormat="1" ht="15" customHeight="1">
      <c r="B49" s="1409"/>
      <c r="C49" s="290" t="s">
        <v>53</v>
      </c>
      <c r="D49" s="583"/>
      <c r="E49" s="583"/>
      <c r="F49" s="583"/>
      <c r="G49" s="583"/>
      <c r="H49" s="583"/>
      <c r="I49" s="583"/>
      <c r="J49" s="583"/>
      <c r="K49" s="583"/>
      <c r="L49" s="583"/>
      <c r="M49" s="583"/>
      <c r="N49" s="583"/>
      <c r="O49" s="584"/>
    </row>
    <row r="50" spans="2:15" s="365" customFormat="1" ht="15" customHeight="1">
      <c r="B50" s="1409"/>
      <c r="C50" s="290" t="s">
        <v>54</v>
      </c>
      <c r="D50" s="583"/>
      <c r="E50" s="583"/>
      <c r="F50" s="583"/>
      <c r="G50" s="583"/>
      <c r="H50" s="583"/>
      <c r="I50" s="583"/>
      <c r="J50" s="583"/>
      <c r="K50" s="583"/>
      <c r="L50" s="583"/>
      <c r="M50" s="583"/>
      <c r="N50" s="583"/>
      <c r="O50" s="584"/>
    </row>
    <row r="51" spans="2:15" s="365" customFormat="1" ht="15" customHeight="1">
      <c r="B51" s="1409"/>
      <c r="C51" s="370" t="s">
        <v>223</v>
      </c>
      <c r="D51" s="583"/>
      <c r="E51" s="583"/>
      <c r="F51" s="583"/>
      <c r="G51" s="583"/>
      <c r="H51" s="583"/>
      <c r="I51" s="583"/>
      <c r="J51" s="583"/>
      <c r="K51" s="583"/>
      <c r="L51" s="583"/>
      <c r="M51" s="583"/>
      <c r="N51" s="583"/>
      <c r="O51" s="584"/>
    </row>
    <row r="52" spans="2:15" s="365" customFormat="1" ht="15" customHeight="1">
      <c r="B52" s="1409"/>
      <c r="C52" s="370" t="s">
        <v>224</v>
      </c>
      <c r="D52" s="583"/>
      <c r="E52" s="583"/>
      <c r="F52" s="583"/>
      <c r="G52" s="583"/>
      <c r="H52" s="583"/>
      <c r="I52" s="583"/>
      <c r="J52" s="583"/>
      <c r="K52" s="583"/>
      <c r="L52" s="583"/>
      <c r="M52" s="583"/>
      <c r="N52" s="583"/>
      <c r="O52" s="584"/>
    </row>
    <row r="53" spans="2:15" s="365" customFormat="1" ht="15" customHeight="1">
      <c r="B53" s="1409"/>
      <c r="C53" s="290" t="s">
        <v>55</v>
      </c>
      <c r="D53" s="583"/>
      <c r="E53" s="583"/>
      <c r="F53" s="583"/>
      <c r="G53" s="583"/>
      <c r="H53" s="583"/>
      <c r="I53" s="583"/>
      <c r="J53" s="583"/>
      <c r="K53" s="583"/>
      <c r="L53" s="583"/>
      <c r="M53" s="583"/>
      <c r="N53" s="583"/>
      <c r="O53" s="584"/>
    </row>
    <row r="54" spans="2:15" s="365" customFormat="1" ht="15" customHeight="1">
      <c r="B54" s="1409"/>
      <c r="C54" s="370" t="s">
        <v>225</v>
      </c>
      <c r="D54" s="583"/>
      <c r="E54" s="583"/>
      <c r="F54" s="583"/>
      <c r="G54" s="583"/>
      <c r="H54" s="583"/>
      <c r="I54" s="583"/>
      <c r="J54" s="583"/>
      <c r="K54" s="583"/>
      <c r="L54" s="583"/>
      <c r="M54" s="583"/>
      <c r="N54" s="583"/>
      <c r="O54" s="584"/>
    </row>
    <row r="55" spans="2:15" s="365" customFormat="1" ht="15" customHeight="1">
      <c r="B55" s="1409"/>
      <c r="C55" s="370" t="s">
        <v>226</v>
      </c>
      <c r="D55" s="583"/>
      <c r="E55" s="583"/>
      <c r="F55" s="583"/>
      <c r="G55" s="583"/>
      <c r="H55" s="583"/>
      <c r="I55" s="583"/>
      <c r="J55" s="583"/>
      <c r="K55" s="583"/>
      <c r="L55" s="583"/>
      <c r="M55" s="583"/>
      <c r="N55" s="583"/>
      <c r="O55" s="584"/>
    </row>
    <row r="56" spans="2:15" s="365" customFormat="1" ht="15" customHeight="1">
      <c r="B56" s="1409"/>
      <c r="C56" s="290" t="s">
        <v>56</v>
      </c>
      <c r="D56" s="583"/>
      <c r="E56" s="583"/>
      <c r="F56" s="583"/>
      <c r="G56" s="583"/>
      <c r="H56" s="583"/>
      <c r="I56" s="583"/>
      <c r="J56" s="583"/>
      <c r="K56" s="583"/>
      <c r="L56" s="583"/>
      <c r="M56" s="583"/>
      <c r="N56" s="583"/>
      <c r="O56" s="584"/>
    </row>
    <row r="57" spans="2:15" s="365" customFormat="1" ht="15" customHeight="1">
      <c r="B57" s="1409"/>
      <c r="C57" s="370" t="s">
        <v>227</v>
      </c>
      <c r="D57" s="583"/>
      <c r="E57" s="583"/>
      <c r="F57" s="583"/>
      <c r="G57" s="583"/>
      <c r="H57" s="583"/>
      <c r="I57" s="583"/>
      <c r="J57" s="583"/>
      <c r="K57" s="583"/>
      <c r="L57" s="583"/>
      <c r="M57" s="583"/>
      <c r="N57" s="583"/>
      <c r="O57" s="584"/>
    </row>
    <row r="58" spans="2:15" s="365" customFormat="1" ht="15" customHeight="1">
      <c r="B58" s="1409"/>
      <c r="C58" s="370" t="s">
        <v>228</v>
      </c>
      <c r="D58" s="583"/>
      <c r="E58" s="583"/>
      <c r="F58" s="583"/>
      <c r="G58" s="583"/>
      <c r="H58" s="583"/>
      <c r="I58" s="583"/>
      <c r="J58" s="583"/>
      <c r="K58" s="583"/>
      <c r="L58" s="583"/>
      <c r="M58" s="583"/>
      <c r="N58" s="583"/>
      <c r="O58" s="584"/>
    </row>
    <row r="59" spans="2:15" s="365" customFormat="1" ht="15" customHeight="1">
      <c r="B59" s="1409"/>
      <c r="C59" s="370" t="s">
        <v>229</v>
      </c>
      <c r="D59" s="583"/>
      <c r="E59" s="583"/>
      <c r="F59" s="583"/>
      <c r="G59" s="583"/>
      <c r="H59" s="583"/>
      <c r="I59" s="583"/>
      <c r="J59" s="583"/>
      <c r="K59" s="583"/>
      <c r="L59" s="583"/>
      <c r="M59" s="583"/>
      <c r="N59" s="583"/>
      <c r="O59" s="584"/>
    </row>
    <row r="60" spans="2:15" s="365" customFormat="1" ht="15" customHeight="1">
      <c r="B60" s="1409"/>
      <c r="C60" s="290" t="s">
        <v>57</v>
      </c>
      <c r="D60" s="583"/>
      <c r="E60" s="583"/>
      <c r="F60" s="583"/>
      <c r="G60" s="583"/>
      <c r="H60" s="583"/>
      <c r="I60" s="583"/>
      <c r="J60" s="583"/>
      <c r="K60" s="583"/>
      <c r="L60" s="583"/>
      <c r="M60" s="583"/>
      <c r="N60" s="583"/>
      <c r="O60" s="584"/>
    </row>
    <row r="61" spans="2:15" s="365" customFormat="1" ht="15" customHeight="1">
      <c r="B61" s="1409" t="s">
        <v>848</v>
      </c>
      <c r="C61" s="1410"/>
      <c r="D61" s="688">
        <v>1907511594.0899999</v>
      </c>
      <c r="E61" s="688">
        <v>72466000</v>
      </c>
      <c r="F61" s="689">
        <v>1</v>
      </c>
      <c r="G61" s="688">
        <v>1979977594.0899999</v>
      </c>
      <c r="H61" s="689">
        <v>8.0000000000000004E-4</v>
      </c>
      <c r="I61" s="688">
        <v>45</v>
      </c>
      <c r="J61" s="689">
        <v>0.29430000000000001</v>
      </c>
      <c r="K61" s="688">
        <v>3</v>
      </c>
      <c r="L61" s="688">
        <v>449818246.73000002</v>
      </c>
      <c r="M61" s="689">
        <v>0.22720000000000001</v>
      </c>
      <c r="N61" s="688">
        <v>475967.65</v>
      </c>
      <c r="O61" s="690">
        <v>-214703.67</v>
      </c>
    </row>
    <row r="62" spans="2:15" s="365" customFormat="1" ht="15" customHeight="1" thickBot="1">
      <c r="B62" s="72" t="s">
        <v>1602</v>
      </c>
      <c r="C62" s="368"/>
      <c r="D62" s="526">
        <v>5994230390.3699999</v>
      </c>
      <c r="E62" s="526">
        <v>415465819.17000002</v>
      </c>
      <c r="F62" s="560">
        <v>0.95756578561018468</v>
      </c>
      <c r="G62" s="526">
        <v>6392196209.54</v>
      </c>
      <c r="H62" s="1084"/>
      <c r="I62" s="526">
        <v>177</v>
      </c>
      <c r="J62" s="1084"/>
      <c r="K62" s="589">
        <v>3</v>
      </c>
      <c r="L62" s="526">
        <v>2177045597.48</v>
      </c>
      <c r="M62" s="560">
        <v>0.3405786565548285</v>
      </c>
      <c r="N62" s="526">
        <v>3588670.75</v>
      </c>
      <c r="O62" s="675">
        <v>-2154759.7799999998</v>
      </c>
    </row>
    <row r="63" spans="2:15" s="367" customFormat="1" ht="12.75">
      <c r="B63" s="366"/>
      <c r="C63" s="366"/>
    </row>
    <row r="64" spans="2:15" s="367" customFormat="1" ht="12.75"/>
    <row r="65" s="367" customFormat="1" ht="12.75"/>
    <row r="66" s="367" customFormat="1" ht="12.75"/>
  </sheetData>
  <mergeCells count="6">
    <mergeCell ref="B5:B21"/>
    <mergeCell ref="B61:C61"/>
    <mergeCell ref="B26:B42"/>
    <mergeCell ref="B44:B60"/>
    <mergeCell ref="B22:C22"/>
    <mergeCell ref="B43:C43"/>
  </mergeCells>
  <pageMargins left="0.7" right="0.7" top="0.78740157499999996" bottom="0.78740157499999996" header="0.3" footer="0.3"/>
  <pageSetup paperSize="9" scale="10" orientation="landscape" r:id="rId1"/>
  <colBreaks count="1" manualBreakCount="1">
    <brk id="19" max="104857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7"/>
  <dimension ref="A1:DR28"/>
  <sheetViews>
    <sheetView zoomScaleNormal="100" zoomScalePageLayoutView="60" workbookViewId="0">
      <selection activeCell="E58" sqref="E58"/>
    </sheetView>
  </sheetViews>
  <sheetFormatPr defaultColWidth="11.5703125" defaultRowHeight="14.25"/>
  <cols>
    <col min="1" max="1" width="5.7109375" style="13" customWidth="1"/>
    <col min="2" max="2" width="10.7109375" style="13" customWidth="1"/>
    <col min="3" max="3" width="61.85546875" style="13" bestFit="1" customWidth="1"/>
    <col min="4" max="8" width="30.7109375" style="13" customWidth="1"/>
    <col min="9" max="9" width="11.5703125" style="13"/>
    <col min="10" max="10" width="22.5703125" style="13" customWidth="1"/>
    <col min="11" max="11" width="32.7109375" style="13" customWidth="1"/>
    <col min="12" max="122" width="11.5703125" style="13"/>
    <col min="123" max="16384" width="11.5703125" style="11"/>
  </cols>
  <sheetData>
    <row r="1" spans="1:122" ht="15" customHeight="1"/>
    <row r="2" spans="1:122" ht="20.25">
      <c r="A2" s="6"/>
      <c r="B2" s="32" t="s">
        <v>1287</v>
      </c>
    </row>
    <row r="3" spans="1:122" ht="15" customHeight="1" thickBot="1">
      <c r="D3" s="435"/>
      <c r="E3" s="435"/>
      <c r="F3" s="435"/>
      <c r="G3" s="435"/>
      <c r="H3" s="435"/>
      <c r="DD3" s="11"/>
      <c r="DE3" s="11"/>
      <c r="DF3" s="11"/>
      <c r="DG3" s="11"/>
      <c r="DH3" s="11"/>
      <c r="DI3" s="11"/>
      <c r="DJ3" s="11"/>
      <c r="DK3" s="11"/>
      <c r="DL3" s="11"/>
      <c r="DM3" s="11"/>
      <c r="DN3" s="11"/>
      <c r="DO3" s="11"/>
      <c r="DP3" s="11"/>
      <c r="DQ3" s="11"/>
      <c r="DR3" s="11"/>
    </row>
    <row r="4" spans="1:122" s="286" customFormat="1" ht="60" customHeight="1">
      <c r="A4" s="285"/>
      <c r="B4" s="752"/>
      <c r="C4" s="749"/>
      <c r="D4" s="749" t="s">
        <v>1309</v>
      </c>
      <c r="E4" s="749" t="s">
        <v>1312</v>
      </c>
      <c r="F4" s="749" t="s">
        <v>1288</v>
      </c>
      <c r="G4" s="749" t="s">
        <v>1310</v>
      </c>
      <c r="H4" s="753" t="s">
        <v>1311</v>
      </c>
      <c r="I4" s="285"/>
      <c r="J4" s="285"/>
      <c r="K4" s="285"/>
      <c r="L4" s="285"/>
      <c r="M4" s="285"/>
      <c r="N4" s="285"/>
      <c r="O4" s="285"/>
      <c r="P4" s="285"/>
      <c r="Q4" s="285"/>
      <c r="R4" s="285"/>
      <c r="S4" s="285"/>
      <c r="T4" s="285"/>
      <c r="U4" s="285"/>
      <c r="V4" s="285"/>
      <c r="W4" s="285"/>
      <c r="X4" s="285"/>
      <c r="Y4" s="285"/>
      <c r="Z4" s="285"/>
      <c r="AA4" s="285"/>
      <c r="AB4" s="285"/>
      <c r="AC4" s="285"/>
      <c r="AD4" s="285"/>
      <c r="AE4" s="285"/>
      <c r="AF4" s="285"/>
      <c r="AG4" s="285"/>
      <c r="AH4" s="285"/>
      <c r="AI4" s="285"/>
      <c r="AJ4" s="285"/>
      <c r="AK4" s="285"/>
      <c r="AL4" s="285"/>
      <c r="AM4" s="285"/>
      <c r="AN4" s="285"/>
      <c r="AO4" s="285"/>
      <c r="AP4" s="285"/>
      <c r="AQ4" s="285"/>
      <c r="AR4" s="285"/>
      <c r="AS4" s="285"/>
      <c r="AT4" s="285"/>
      <c r="AU4" s="285"/>
      <c r="AV4" s="285"/>
      <c r="AW4" s="285"/>
      <c r="AX4" s="285"/>
      <c r="AY4" s="285"/>
      <c r="AZ4" s="285"/>
      <c r="BA4" s="285"/>
      <c r="BB4" s="285"/>
      <c r="BC4" s="285"/>
      <c r="BD4" s="285"/>
      <c r="BE4" s="285"/>
      <c r="BF4" s="285"/>
      <c r="BG4" s="285"/>
      <c r="BH4" s="285"/>
      <c r="BI4" s="285"/>
      <c r="BJ4" s="285"/>
      <c r="BK4" s="285"/>
      <c r="BL4" s="285"/>
      <c r="BM4" s="285"/>
      <c r="BN4" s="285"/>
      <c r="BO4" s="285"/>
      <c r="BP4" s="285"/>
      <c r="BQ4" s="285"/>
      <c r="BR4" s="285"/>
      <c r="BS4" s="285"/>
      <c r="BT4" s="285"/>
      <c r="BU4" s="285"/>
      <c r="BV4" s="285"/>
      <c r="BW4" s="285"/>
      <c r="BX4" s="285"/>
      <c r="BY4" s="285"/>
      <c r="BZ4" s="285"/>
      <c r="CA4" s="285"/>
      <c r="CB4" s="285"/>
      <c r="CC4" s="285"/>
      <c r="CD4" s="285"/>
      <c r="CE4" s="285"/>
      <c r="CF4" s="285"/>
      <c r="CG4" s="285"/>
      <c r="CH4" s="285"/>
      <c r="CI4" s="285"/>
      <c r="CJ4" s="285"/>
      <c r="CK4" s="285"/>
      <c r="CL4" s="285"/>
      <c r="CM4" s="285"/>
      <c r="CN4" s="285"/>
      <c r="CO4" s="285"/>
      <c r="CP4" s="285"/>
      <c r="CQ4" s="285"/>
      <c r="CR4" s="285"/>
      <c r="CS4" s="285"/>
      <c r="CT4" s="285"/>
      <c r="CU4" s="285"/>
      <c r="CV4" s="285"/>
      <c r="CW4" s="285"/>
      <c r="CX4" s="285"/>
      <c r="CY4" s="285"/>
      <c r="CZ4" s="285"/>
      <c r="DA4" s="285"/>
      <c r="DB4" s="285"/>
      <c r="DC4" s="285"/>
    </row>
    <row r="5" spans="1:122" s="288" customFormat="1" ht="15" customHeight="1">
      <c r="A5" s="287"/>
      <c r="B5" s="194">
        <v>1</v>
      </c>
      <c r="C5" s="150" t="s">
        <v>1289</v>
      </c>
      <c r="D5" s="522"/>
      <c r="E5" s="522">
        <v>5205407547.3100004</v>
      </c>
      <c r="F5" s="562"/>
      <c r="G5" s="562"/>
      <c r="H5" s="1025"/>
      <c r="I5" s="287"/>
      <c r="J5" s="287"/>
      <c r="K5" s="287"/>
      <c r="L5" s="287"/>
      <c r="M5" s="287"/>
      <c r="N5" s="287"/>
      <c r="O5" s="287"/>
      <c r="P5" s="287"/>
      <c r="Q5" s="287"/>
      <c r="R5" s="287"/>
      <c r="S5" s="287"/>
      <c r="T5" s="287"/>
      <c r="U5" s="287"/>
      <c r="V5" s="287"/>
      <c r="W5" s="287"/>
      <c r="X5" s="287"/>
      <c r="Y5" s="287"/>
      <c r="Z5" s="287"/>
      <c r="AA5" s="287"/>
      <c r="AB5" s="287"/>
      <c r="AC5" s="287"/>
      <c r="AD5" s="287"/>
      <c r="AE5" s="287"/>
      <c r="AF5" s="287"/>
      <c r="AG5" s="287"/>
      <c r="AH5" s="287"/>
      <c r="AI5" s="287"/>
      <c r="AJ5" s="287"/>
      <c r="AK5" s="287"/>
      <c r="AL5" s="287"/>
      <c r="AM5" s="287"/>
      <c r="AN5" s="287"/>
      <c r="AO5" s="287"/>
      <c r="AP5" s="287"/>
      <c r="AQ5" s="287"/>
      <c r="AR5" s="287"/>
      <c r="AS5" s="287"/>
      <c r="AT5" s="287"/>
      <c r="AU5" s="287"/>
      <c r="AV5" s="287"/>
      <c r="AW5" s="287"/>
      <c r="AX5" s="287"/>
      <c r="AY5" s="287"/>
      <c r="AZ5" s="287"/>
      <c r="BA5" s="287"/>
      <c r="BB5" s="287"/>
      <c r="BC5" s="287"/>
      <c r="BD5" s="287"/>
      <c r="BE5" s="287"/>
      <c r="BF5" s="287"/>
      <c r="BG5" s="287"/>
      <c r="BH5" s="287"/>
      <c r="BI5" s="287"/>
      <c r="BJ5" s="287"/>
      <c r="BK5" s="287"/>
      <c r="BL5" s="287"/>
      <c r="BM5" s="287"/>
      <c r="BN5" s="287"/>
      <c r="BO5" s="287"/>
      <c r="BP5" s="287"/>
      <c r="BQ5" s="287"/>
      <c r="BR5" s="287"/>
      <c r="BS5" s="287"/>
      <c r="BT5" s="287"/>
      <c r="BU5" s="287"/>
      <c r="BV5" s="287"/>
      <c r="BW5" s="287"/>
      <c r="BX5" s="287"/>
      <c r="BY5" s="287"/>
      <c r="BZ5" s="287"/>
      <c r="CA5" s="287"/>
      <c r="CB5" s="287"/>
      <c r="CC5" s="287"/>
      <c r="CD5" s="287"/>
      <c r="CE5" s="287"/>
      <c r="CF5" s="287"/>
      <c r="CG5" s="287"/>
      <c r="CH5" s="287"/>
      <c r="CI5" s="287"/>
      <c r="CJ5" s="287"/>
      <c r="CK5" s="287"/>
      <c r="CL5" s="287"/>
      <c r="CM5" s="287"/>
      <c r="CN5" s="287"/>
      <c r="CO5" s="287"/>
      <c r="CP5" s="287"/>
      <c r="CQ5" s="287"/>
      <c r="CR5" s="287"/>
      <c r="CS5" s="287"/>
      <c r="CT5" s="287"/>
      <c r="CU5" s="287"/>
      <c r="CV5" s="287"/>
      <c r="CW5" s="287"/>
      <c r="CX5" s="287"/>
      <c r="CY5" s="287"/>
      <c r="CZ5" s="287"/>
      <c r="DA5" s="287"/>
      <c r="DB5" s="287"/>
      <c r="DC5" s="287"/>
    </row>
    <row r="6" spans="1:122" s="288" customFormat="1" ht="15" customHeight="1">
      <c r="A6" s="287"/>
      <c r="B6" s="926" t="s">
        <v>1300</v>
      </c>
      <c r="C6" s="927" t="s">
        <v>1290</v>
      </c>
      <c r="D6" s="929"/>
      <c r="E6" s="928">
        <v>478292369.56</v>
      </c>
      <c r="F6" s="1073"/>
      <c r="G6" s="1073"/>
      <c r="H6" s="1074"/>
      <c r="I6" s="287"/>
      <c r="J6" s="287"/>
      <c r="K6" s="287"/>
      <c r="L6" s="287"/>
      <c r="M6" s="287"/>
      <c r="N6" s="287"/>
      <c r="O6" s="287"/>
      <c r="P6" s="287"/>
      <c r="Q6" s="287"/>
      <c r="R6" s="287"/>
      <c r="S6" s="287"/>
      <c r="T6" s="287"/>
      <c r="U6" s="287"/>
      <c r="V6" s="287"/>
      <c r="W6" s="287"/>
      <c r="X6" s="287"/>
      <c r="Y6" s="287"/>
      <c r="Z6" s="287"/>
      <c r="AA6" s="287"/>
      <c r="AB6" s="287"/>
      <c r="AC6" s="287"/>
      <c r="AD6" s="287"/>
      <c r="AE6" s="287"/>
      <c r="AF6" s="287"/>
      <c r="AG6" s="287"/>
      <c r="AH6" s="287"/>
      <c r="AI6" s="287"/>
      <c r="AJ6" s="287"/>
      <c r="AK6" s="287"/>
      <c r="AL6" s="287"/>
      <c r="AM6" s="287"/>
      <c r="AN6" s="287"/>
      <c r="AO6" s="287"/>
      <c r="AP6" s="287"/>
      <c r="AQ6" s="287"/>
      <c r="AR6" s="287"/>
      <c r="AS6" s="287"/>
      <c r="AT6" s="287"/>
      <c r="AU6" s="287"/>
      <c r="AV6" s="287"/>
      <c r="AW6" s="287"/>
      <c r="AX6" s="287"/>
      <c r="AY6" s="287"/>
      <c r="AZ6" s="287"/>
      <c r="BA6" s="287"/>
      <c r="BB6" s="287"/>
      <c r="BC6" s="287"/>
      <c r="BD6" s="287"/>
      <c r="BE6" s="287"/>
      <c r="BF6" s="287"/>
      <c r="BG6" s="287"/>
      <c r="BH6" s="287"/>
      <c r="BI6" s="287"/>
      <c r="BJ6" s="287"/>
      <c r="BK6" s="287"/>
      <c r="BL6" s="287"/>
      <c r="BM6" s="287"/>
      <c r="BN6" s="287"/>
      <c r="BO6" s="287"/>
      <c r="BP6" s="287"/>
      <c r="BQ6" s="287"/>
      <c r="BR6" s="287"/>
      <c r="BS6" s="287"/>
      <c r="BT6" s="287"/>
      <c r="BU6" s="287"/>
      <c r="BV6" s="287"/>
      <c r="BW6" s="287"/>
      <c r="BX6" s="287"/>
      <c r="BY6" s="287"/>
      <c r="BZ6" s="287"/>
      <c r="CA6" s="287"/>
      <c r="CB6" s="287"/>
      <c r="CC6" s="287"/>
      <c r="CD6" s="287"/>
      <c r="CE6" s="287"/>
      <c r="CF6" s="287"/>
      <c r="CG6" s="287"/>
      <c r="CH6" s="287"/>
      <c r="CI6" s="287"/>
      <c r="CJ6" s="287"/>
      <c r="CK6" s="287"/>
      <c r="CL6" s="287"/>
      <c r="CM6" s="287"/>
      <c r="CN6" s="287"/>
      <c r="CO6" s="287"/>
      <c r="CP6" s="287"/>
      <c r="CQ6" s="287"/>
      <c r="CR6" s="287"/>
      <c r="CS6" s="287"/>
      <c r="CT6" s="287"/>
      <c r="CU6" s="287"/>
      <c r="CV6" s="287"/>
      <c r="CW6" s="287"/>
      <c r="CX6" s="287"/>
      <c r="CY6" s="287"/>
      <c r="CZ6" s="287"/>
      <c r="DA6" s="287"/>
      <c r="DB6" s="287"/>
      <c r="DC6" s="287"/>
    </row>
    <row r="7" spans="1:122" s="288" customFormat="1" ht="15" customHeight="1">
      <c r="A7" s="287"/>
      <c r="B7" s="926" t="s">
        <v>1301</v>
      </c>
      <c r="C7" s="927" t="s">
        <v>1291</v>
      </c>
      <c r="D7" s="929"/>
      <c r="E7" s="928">
        <v>146303274.55000001</v>
      </c>
      <c r="F7" s="1073"/>
      <c r="G7" s="1073"/>
      <c r="H7" s="1074"/>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c r="BD7" s="287"/>
      <c r="BE7" s="287"/>
      <c r="BF7" s="287"/>
      <c r="BG7" s="287"/>
      <c r="BH7" s="287"/>
      <c r="BI7" s="287"/>
      <c r="BJ7" s="287"/>
      <c r="BK7" s="287"/>
      <c r="BL7" s="287"/>
      <c r="BM7" s="287"/>
      <c r="BN7" s="287"/>
      <c r="BO7" s="287"/>
      <c r="BP7" s="287"/>
      <c r="BQ7" s="287"/>
      <c r="BR7" s="287"/>
      <c r="BS7" s="287"/>
      <c r="BT7" s="287"/>
      <c r="BU7" s="287"/>
      <c r="BV7" s="287"/>
      <c r="BW7" s="287"/>
      <c r="BX7" s="287"/>
      <c r="BY7" s="287"/>
      <c r="BZ7" s="287"/>
      <c r="CA7" s="287"/>
      <c r="CB7" s="287"/>
      <c r="CC7" s="287"/>
      <c r="CD7" s="287"/>
      <c r="CE7" s="287"/>
      <c r="CF7" s="287"/>
      <c r="CG7" s="287"/>
      <c r="CH7" s="287"/>
      <c r="CI7" s="287"/>
      <c r="CJ7" s="287"/>
      <c r="CK7" s="287"/>
      <c r="CL7" s="287"/>
      <c r="CM7" s="287"/>
      <c r="CN7" s="287"/>
      <c r="CO7" s="287"/>
      <c r="CP7" s="287"/>
      <c r="CQ7" s="287"/>
      <c r="CR7" s="287"/>
      <c r="CS7" s="287"/>
      <c r="CT7" s="287"/>
      <c r="CU7" s="287"/>
      <c r="CV7" s="287"/>
      <c r="CW7" s="287"/>
      <c r="CX7" s="287"/>
      <c r="CY7" s="287"/>
      <c r="CZ7" s="287"/>
      <c r="DA7" s="287"/>
      <c r="DB7" s="287"/>
      <c r="DC7" s="287"/>
    </row>
    <row r="8" spans="1:122" s="288" customFormat="1" ht="15" customHeight="1">
      <c r="A8" s="287"/>
      <c r="B8" s="291">
        <v>2</v>
      </c>
      <c r="C8" s="290" t="s">
        <v>37</v>
      </c>
      <c r="D8" s="523">
        <v>2005803810.2</v>
      </c>
      <c r="E8" s="523">
        <v>2040778280.96</v>
      </c>
      <c r="F8" s="586">
        <v>1.7100000000000001E-2</v>
      </c>
      <c r="G8" s="586">
        <v>0.9829</v>
      </c>
      <c r="H8" s="1029"/>
      <c r="I8" s="287"/>
      <c r="J8" s="287"/>
      <c r="K8" s="287"/>
      <c r="L8" s="287"/>
      <c r="M8" s="287"/>
      <c r="N8" s="287"/>
      <c r="O8" s="287"/>
      <c r="P8" s="287"/>
      <c r="Q8" s="287"/>
      <c r="R8" s="287"/>
      <c r="S8" s="287"/>
      <c r="T8" s="287"/>
      <c r="U8" s="287"/>
      <c r="V8" s="287"/>
      <c r="W8" s="287"/>
      <c r="X8" s="287"/>
      <c r="Y8" s="287"/>
      <c r="Z8" s="287"/>
      <c r="AA8" s="287"/>
      <c r="AB8" s="287"/>
      <c r="AC8" s="287"/>
      <c r="AD8" s="287"/>
      <c r="AE8" s="287"/>
      <c r="AF8" s="287"/>
      <c r="AG8" s="287"/>
      <c r="AH8" s="287"/>
      <c r="AI8" s="287"/>
      <c r="AJ8" s="287"/>
      <c r="AK8" s="287"/>
      <c r="AL8" s="287"/>
      <c r="AM8" s="287"/>
      <c r="AN8" s="287"/>
      <c r="AO8" s="287"/>
      <c r="AP8" s="287"/>
      <c r="AQ8" s="287"/>
      <c r="AR8" s="287"/>
      <c r="AS8" s="287"/>
      <c r="AT8" s="287"/>
      <c r="AU8" s="287"/>
      <c r="AV8" s="287"/>
      <c r="AW8" s="287"/>
      <c r="AX8" s="287"/>
      <c r="AY8" s="287"/>
      <c r="AZ8" s="287"/>
      <c r="BA8" s="287"/>
      <c r="BB8" s="287"/>
      <c r="BC8" s="287"/>
      <c r="BD8" s="287"/>
      <c r="BE8" s="287"/>
      <c r="BF8" s="287"/>
      <c r="BG8" s="287"/>
      <c r="BH8" s="287"/>
      <c r="BI8" s="287"/>
      <c r="BJ8" s="287"/>
      <c r="BK8" s="287"/>
      <c r="BL8" s="287"/>
      <c r="BM8" s="287"/>
      <c r="BN8" s="287"/>
      <c r="BO8" s="287"/>
      <c r="BP8" s="287"/>
      <c r="BQ8" s="287"/>
      <c r="BR8" s="287"/>
      <c r="BS8" s="287"/>
      <c r="BT8" s="287"/>
      <c r="BU8" s="287"/>
      <c r="BV8" s="287"/>
      <c r="BW8" s="287"/>
      <c r="BX8" s="287"/>
      <c r="BY8" s="287"/>
      <c r="BZ8" s="287"/>
      <c r="CA8" s="287"/>
      <c r="CB8" s="287"/>
      <c r="CC8" s="287"/>
      <c r="CD8" s="287"/>
      <c r="CE8" s="287"/>
      <c r="CF8" s="287"/>
      <c r="CG8" s="287"/>
      <c r="CH8" s="287"/>
      <c r="CI8" s="287"/>
      <c r="CJ8" s="287"/>
      <c r="CK8" s="287"/>
      <c r="CL8" s="287"/>
      <c r="CM8" s="287"/>
      <c r="CN8" s="287"/>
      <c r="CO8" s="287"/>
      <c r="CP8" s="287"/>
      <c r="CQ8" s="287"/>
      <c r="CR8" s="287"/>
      <c r="CS8" s="287"/>
      <c r="CT8" s="287"/>
      <c r="CU8" s="287"/>
      <c r="CV8" s="287"/>
      <c r="CW8" s="287"/>
      <c r="CX8" s="287"/>
      <c r="CY8" s="287"/>
      <c r="CZ8" s="287"/>
      <c r="DA8" s="287"/>
      <c r="DB8" s="287"/>
      <c r="DC8" s="287"/>
    </row>
    <row r="9" spans="1:122" s="288" customFormat="1" ht="15" customHeight="1">
      <c r="A9" s="287"/>
      <c r="B9" s="291">
        <v>3</v>
      </c>
      <c r="C9" s="290" t="s">
        <v>38</v>
      </c>
      <c r="D9" s="523">
        <v>4528226923.8800001</v>
      </c>
      <c r="E9" s="523">
        <v>4702539100.21</v>
      </c>
      <c r="F9" s="586">
        <v>3.7100000000000001E-2</v>
      </c>
      <c r="G9" s="586">
        <v>0.96289999999999998</v>
      </c>
      <c r="H9" s="1029"/>
      <c r="I9" s="287"/>
      <c r="J9" s="287"/>
      <c r="K9" s="287"/>
      <c r="L9" s="287"/>
      <c r="M9" s="287"/>
      <c r="N9" s="287"/>
      <c r="O9" s="287"/>
      <c r="P9" s="287"/>
      <c r="Q9" s="287"/>
      <c r="R9" s="287"/>
      <c r="S9" s="287"/>
      <c r="T9" s="287"/>
      <c r="U9" s="287"/>
      <c r="V9" s="287"/>
      <c r="W9" s="287"/>
      <c r="X9" s="287"/>
      <c r="Y9" s="287"/>
      <c r="Z9" s="287"/>
      <c r="AA9" s="287"/>
      <c r="AB9" s="287"/>
      <c r="AC9" s="287"/>
      <c r="AD9" s="287"/>
      <c r="AE9" s="287"/>
      <c r="AF9" s="287"/>
      <c r="AG9" s="287"/>
      <c r="AH9" s="287"/>
      <c r="AI9" s="287"/>
      <c r="AJ9" s="287"/>
      <c r="AK9" s="287"/>
      <c r="AL9" s="287"/>
      <c r="AM9" s="287"/>
      <c r="AN9" s="287"/>
      <c r="AO9" s="287"/>
      <c r="AP9" s="287"/>
      <c r="AQ9" s="287"/>
      <c r="AR9" s="287"/>
      <c r="AS9" s="287"/>
      <c r="AT9" s="287"/>
      <c r="AU9" s="287"/>
      <c r="AV9" s="287"/>
      <c r="AW9" s="287"/>
      <c r="AX9" s="287"/>
      <c r="AY9" s="287"/>
      <c r="AZ9" s="287"/>
      <c r="BA9" s="287"/>
      <c r="BB9" s="287"/>
      <c r="BC9" s="287"/>
      <c r="BD9" s="287"/>
      <c r="BE9" s="287"/>
      <c r="BF9" s="287"/>
      <c r="BG9" s="287"/>
      <c r="BH9" s="287"/>
      <c r="BI9" s="287"/>
      <c r="BJ9" s="287"/>
      <c r="BK9" s="287"/>
      <c r="BL9" s="287"/>
      <c r="BM9" s="287"/>
      <c r="BN9" s="287"/>
      <c r="BO9" s="287"/>
      <c r="BP9" s="287"/>
      <c r="BQ9" s="287"/>
      <c r="BR9" s="287"/>
      <c r="BS9" s="287"/>
      <c r="BT9" s="287"/>
      <c r="BU9" s="287"/>
      <c r="BV9" s="287"/>
      <c r="BW9" s="287"/>
      <c r="BX9" s="287"/>
      <c r="BY9" s="287"/>
      <c r="BZ9" s="287"/>
      <c r="CA9" s="287"/>
      <c r="CB9" s="287"/>
      <c r="CC9" s="287"/>
      <c r="CD9" s="287"/>
      <c r="CE9" s="287"/>
      <c r="CF9" s="287"/>
      <c r="CG9" s="287"/>
      <c r="CH9" s="287"/>
      <c r="CI9" s="287"/>
      <c r="CJ9" s="287"/>
      <c r="CK9" s="287"/>
      <c r="CL9" s="287"/>
      <c r="CM9" s="287"/>
      <c r="CN9" s="287"/>
      <c r="CO9" s="287"/>
      <c r="CP9" s="287"/>
      <c r="CQ9" s="287"/>
      <c r="CR9" s="287"/>
      <c r="CS9" s="287"/>
      <c r="CT9" s="287"/>
      <c r="CU9" s="287"/>
      <c r="CV9" s="287"/>
      <c r="CW9" s="287"/>
      <c r="CX9" s="287"/>
      <c r="CY9" s="287"/>
      <c r="CZ9" s="287"/>
      <c r="DA9" s="287"/>
      <c r="DB9" s="287"/>
      <c r="DC9" s="287"/>
    </row>
    <row r="10" spans="1:122" s="288" customFormat="1" ht="15" customHeight="1">
      <c r="A10" s="287"/>
      <c r="B10" s="926" t="s">
        <v>1302</v>
      </c>
      <c r="C10" s="927" t="s">
        <v>1292</v>
      </c>
      <c r="D10" s="929"/>
      <c r="E10" s="928"/>
      <c r="F10" s="1073"/>
      <c r="G10" s="1073"/>
      <c r="H10" s="1074"/>
      <c r="I10" s="287"/>
      <c r="J10" s="287"/>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87"/>
      <c r="AP10" s="287"/>
      <c r="AQ10" s="287"/>
      <c r="AR10" s="287"/>
      <c r="AS10" s="287"/>
      <c r="AT10" s="287"/>
      <c r="AU10" s="287"/>
      <c r="AV10" s="287"/>
      <c r="AW10" s="287"/>
      <c r="AX10" s="287"/>
      <c r="AY10" s="287"/>
      <c r="AZ10" s="287"/>
      <c r="BA10" s="287"/>
      <c r="BB10" s="287"/>
      <c r="BC10" s="287"/>
      <c r="BD10" s="287"/>
      <c r="BE10" s="287"/>
      <c r="BF10" s="287"/>
      <c r="BG10" s="287"/>
      <c r="BH10" s="287"/>
      <c r="BI10" s="287"/>
      <c r="BJ10" s="287"/>
      <c r="BK10" s="287"/>
      <c r="BL10" s="287"/>
      <c r="BM10" s="287"/>
      <c r="BN10" s="287"/>
      <c r="BO10" s="287"/>
      <c r="BP10" s="287"/>
      <c r="BQ10" s="287"/>
      <c r="BR10" s="287"/>
      <c r="BS10" s="287"/>
      <c r="BT10" s="287"/>
      <c r="BU10" s="287"/>
      <c r="BV10" s="287"/>
      <c r="BW10" s="287"/>
      <c r="BX10" s="287"/>
      <c r="BY10" s="287"/>
      <c r="BZ10" s="287"/>
      <c r="CA10" s="287"/>
      <c r="CB10" s="287"/>
      <c r="CC10" s="287"/>
      <c r="CD10" s="287"/>
      <c r="CE10" s="287"/>
      <c r="CF10" s="287"/>
      <c r="CG10" s="287"/>
      <c r="CH10" s="287"/>
      <c r="CI10" s="287"/>
      <c r="CJ10" s="287"/>
      <c r="CK10" s="287"/>
      <c r="CL10" s="287"/>
      <c r="CM10" s="287"/>
      <c r="CN10" s="287"/>
      <c r="CO10" s="287"/>
      <c r="CP10" s="287"/>
      <c r="CQ10" s="287"/>
      <c r="CR10" s="287"/>
      <c r="CS10" s="287"/>
      <c r="CT10" s="287"/>
      <c r="CU10" s="287"/>
      <c r="CV10" s="287"/>
      <c r="CW10" s="287"/>
      <c r="CX10" s="287"/>
      <c r="CY10" s="287"/>
      <c r="CZ10" s="287"/>
      <c r="DA10" s="287"/>
      <c r="DB10" s="287"/>
      <c r="DC10" s="287"/>
    </row>
    <row r="11" spans="1:122" s="288" customFormat="1" ht="15" customHeight="1">
      <c r="A11" s="287"/>
      <c r="B11" s="926" t="s">
        <v>1303</v>
      </c>
      <c r="C11" s="927" t="s">
        <v>1293</v>
      </c>
      <c r="D11" s="929"/>
      <c r="E11" s="928"/>
      <c r="F11" s="1073"/>
      <c r="G11" s="1073"/>
      <c r="H11" s="1074"/>
      <c r="I11" s="287"/>
      <c r="J11" s="287"/>
      <c r="K11" s="287"/>
      <c r="L11" s="287"/>
      <c r="M11" s="287"/>
      <c r="N11" s="287"/>
      <c r="O11" s="287"/>
      <c r="P11" s="287"/>
      <c r="Q11" s="287"/>
      <c r="R11" s="287"/>
      <c r="S11" s="287"/>
      <c r="T11" s="287"/>
      <c r="U11" s="287"/>
      <c r="V11" s="287"/>
      <c r="W11" s="287"/>
      <c r="X11" s="287"/>
      <c r="Y11" s="287"/>
      <c r="Z11" s="287"/>
      <c r="AA11" s="287"/>
      <c r="AB11" s="287"/>
      <c r="AC11" s="287"/>
      <c r="AD11" s="287"/>
      <c r="AE11" s="287"/>
      <c r="AF11" s="287"/>
      <c r="AG11" s="287"/>
      <c r="AH11" s="287"/>
      <c r="AI11" s="287"/>
      <c r="AJ11" s="287"/>
      <c r="AK11" s="287"/>
      <c r="AL11" s="287"/>
      <c r="AM11" s="287"/>
      <c r="AN11" s="287"/>
      <c r="AO11" s="287"/>
      <c r="AP11" s="287"/>
      <c r="AQ11" s="287"/>
      <c r="AR11" s="287"/>
      <c r="AS11" s="287"/>
      <c r="AT11" s="287"/>
      <c r="AU11" s="287"/>
      <c r="AV11" s="287"/>
      <c r="AW11" s="287"/>
      <c r="AX11" s="287"/>
      <c r="AY11" s="287"/>
      <c r="AZ11" s="287"/>
      <c r="BA11" s="287"/>
      <c r="BB11" s="287"/>
      <c r="BC11" s="287"/>
      <c r="BD11" s="287"/>
      <c r="BE11" s="287"/>
      <c r="BF11" s="287"/>
      <c r="BG11" s="287"/>
      <c r="BH11" s="287"/>
      <c r="BI11" s="287"/>
      <c r="BJ11" s="287"/>
      <c r="BK11" s="287"/>
      <c r="BL11" s="287"/>
      <c r="BM11" s="287"/>
      <c r="BN11" s="287"/>
      <c r="BO11" s="287"/>
      <c r="BP11" s="287"/>
      <c r="BQ11" s="287"/>
      <c r="BR11" s="287"/>
      <c r="BS11" s="287"/>
      <c r="BT11" s="287"/>
      <c r="BU11" s="287"/>
      <c r="BV11" s="287"/>
      <c r="BW11" s="287"/>
      <c r="BX11" s="287"/>
      <c r="BY11" s="287"/>
      <c r="BZ11" s="287"/>
      <c r="CA11" s="287"/>
      <c r="CB11" s="287"/>
      <c r="CC11" s="287"/>
      <c r="CD11" s="287"/>
      <c r="CE11" s="287"/>
      <c r="CF11" s="287"/>
      <c r="CG11" s="287"/>
      <c r="CH11" s="287"/>
      <c r="CI11" s="287"/>
      <c r="CJ11" s="287"/>
      <c r="CK11" s="287"/>
      <c r="CL11" s="287"/>
      <c r="CM11" s="287"/>
      <c r="CN11" s="287"/>
      <c r="CO11" s="287"/>
      <c r="CP11" s="287"/>
      <c r="CQ11" s="287"/>
      <c r="CR11" s="287"/>
      <c r="CS11" s="287"/>
      <c r="CT11" s="287"/>
      <c r="CU11" s="287"/>
      <c r="CV11" s="287"/>
      <c r="CW11" s="287"/>
      <c r="CX11" s="287"/>
      <c r="CY11" s="287"/>
      <c r="CZ11" s="287"/>
      <c r="DA11" s="287"/>
      <c r="DB11" s="287"/>
      <c r="DC11" s="287"/>
    </row>
    <row r="12" spans="1:122" s="288" customFormat="1" ht="15" customHeight="1">
      <c r="A12" s="287"/>
      <c r="B12" s="291">
        <v>4</v>
      </c>
      <c r="C12" s="290" t="s">
        <v>39</v>
      </c>
      <c r="D12" s="523">
        <v>37915744481.870003</v>
      </c>
      <c r="E12" s="523">
        <v>38497132513.660004</v>
      </c>
      <c r="F12" s="586">
        <v>1.5100000000000001E-2</v>
      </c>
      <c r="G12" s="586">
        <v>0.9849</v>
      </c>
      <c r="H12" s="1029"/>
      <c r="I12" s="287"/>
      <c r="J12" s="287"/>
      <c r="K12" s="287"/>
      <c r="L12" s="287"/>
      <c r="M12" s="287"/>
      <c r="N12" s="287"/>
      <c r="O12" s="287"/>
      <c r="P12" s="287"/>
      <c r="Q12" s="287"/>
      <c r="R12" s="287"/>
      <c r="S12" s="287"/>
      <c r="T12" s="287"/>
      <c r="U12" s="287"/>
      <c r="V12" s="287"/>
      <c r="W12" s="287"/>
      <c r="X12" s="287"/>
      <c r="Y12" s="287"/>
      <c r="Z12" s="287"/>
      <c r="AA12" s="287"/>
      <c r="AB12" s="287"/>
      <c r="AC12" s="287"/>
      <c r="AD12" s="287"/>
      <c r="AE12" s="287"/>
      <c r="AF12" s="287"/>
      <c r="AG12" s="287"/>
      <c r="AH12" s="287"/>
      <c r="AI12" s="287"/>
      <c r="AJ12" s="287"/>
      <c r="AK12" s="287"/>
      <c r="AL12" s="287"/>
      <c r="AM12" s="287"/>
      <c r="AN12" s="287"/>
      <c r="AO12" s="287"/>
      <c r="AP12" s="287"/>
      <c r="AQ12" s="287"/>
      <c r="AR12" s="287"/>
      <c r="AS12" s="287"/>
      <c r="AT12" s="287"/>
      <c r="AU12" s="287"/>
      <c r="AV12" s="287"/>
      <c r="AW12" s="287"/>
      <c r="AX12" s="287"/>
      <c r="AY12" s="287"/>
      <c r="AZ12" s="287"/>
      <c r="BA12" s="287"/>
      <c r="BB12" s="287"/>
      <c r="BC12" s="287"/>
      <c r="BD12" s="287"/>
      <c r="BE12" s="287"/>
      <c r="BF12" s="287"/>
      <c r="BG12" s="287"/>
      <c r="BH12" s="287"/>
      <c r="BI12" s="287"/>
      <c r="BJ12" s="287"/>
      <c r="BK12" s="287"/>
      <c r="BL12" s="287"/>
      <c r="BM12" s="287"/>
      <c r="BN12" s="287"/>
      <c r="BO12" s="287"/>
      <c r="BP12" s="287"/>
      <c r="BQ12" s="287"/>
      <c r="BR12" s="287"/>
      <c r="BS12" s="287"/>
      <c r="BT12" s="287"/>
      <c r="BU12" s="287"/>
      <c r="BV12" s="287"/>
      <c r="BW12" s="287"/>
      <c r="BX12" s="287"/>
      <c r="BY12" s="287"/>
      <c r="BZ12" s="287"/>
      <c r="CA12" s="287"/>
      <c r="CB12" s="287"/>
      <c r="CC12" s="287"/>
      <c r="CD12" s="287"/>
      <c r="CE12" s="287"/>
      <c r="CF12" s="287"/>
      <c r="CG12" s="287"/>
      <c r="CH12" s="287"/>
      <c r="CI12" s="287"/>
      <c r="CJ12" s="287"/>
      <c r="CK12" s="287"/>
      <c r="CL12" s="287"/>
      <c r="CM12" s="287"/>
      <c r="CN12" s="287"/>
      <c r="CO12" s="287"/>
      <c r="CP12" s="287"/>
      <c r="CQ12" s="287"/>
      <c r="CR12" s="287"/>
      <c r="CS12" s="287"/>
      <c r="CT12" s="287"/>
      <c r="CU12" s="287"/>
      <c r="CV12" s="287"/>
      <c r="CW12" s="287"/>
      <c r="CX12" s="287"/>
      <c r="CY12" s="287"/>
      <c r="CZ12" s="287"/>
      <c r="DA12" s="287"/>
      <c r="DB12" s="287"/>
      <c r="DC12" s="287"/>
    </row>
    <row r="13" spans="1:122" s="288" customFormat="1" ht="15" customHeight="1">
      <c r="A13" s="287"/>
      <c r="B13" s="926" t="s">
        <v>1304</v>
      </c>
      <c r="C13" s="927" t="s">
        <v>1294</v>
      </c>
      <c r="D13" s="929"/>
      <c r="E13" s="928"/>
      <c r="F13" s="1073"/>
      <c r="G13" s="1073"/>
      <c r="H13" s="1074"/>
      <c r="I13" s="287"/>
      <c r="J13" s="287"/>
      <c r="K13" s="287"/>
      <c r="L13" s="287"/>
      <c r="M13" s="287"/>
      <c r="N13" s="287"/>
      <c r="O13" s="287"/>
      <c r="P13" s="287"/>
      <c r="Q13" s="287"/>
      <c r="R13" s="287"/>
      <c r="S13" s="287"/>
      <c r="T13" s="287"/>
      <c r="U13" s="287"/>
      <c r="V13" s="287"/>
      <c r="W13" s="287"/>
      <c r="X13" s="287"/>
      <c r="Y13" s="287"/>
      <c r="Z13" s="287"/>
      <c r="AA13" s="287"/>
      <c r="AB13" s="287"/>
      <c r="AC13" s="287"/>
      <c r="AD13" s="287"/>
      <c r="AE13" s="287"/>
      <c r="AF13" s="287"/>
      <c r="AG13" s="287"/>
      <c r="AH13" s="287"/>
      <c r="AI13" s="287"/>
      <c r="AJ13" s="287"/>
      <c r="AK13" s="287"/>
      <c r="AL13" s="287"/>
      <c r="AM13" s="287"/>
      <c r="AN13" s="287"/>
      <c r="AO13" s="287"/>
      <c r="AP13" s="287"/>
      <c r="AQ13" s="287"/>
      <c r="AR13" s="287"/>
      <c r="AS13" s="287"/>
      <c r="AT13" s="287"/>
      <c r="AU13" s="287"/>
      <c r="AV13" s="287"/>
      <c r="AW13" s="287"/>
      <c r="AX13" s="287"/>
      <c r="AY13" s="287"/>
      <c r="AZ13" s="287"/>
      <c r="BA13" s="287"/>
      <c r="BB13" s="287"/>
      <c r="BC13" s="287"/>
      <c r="BD13" s="287"/>
      <c r="BE13" s="287"/>
      <c r="BF13" s="287"/>
      <c r="BG13" s="287"/>
      <c r="BH13" s="287"/>
      <c r="BI13" s="287"/>
      <c r="BJ13" s="287"/>
      <c r="BK13" s="287"/>
      <c r="BL13" s="287"/>
      <c r="BM13" s="287"/>
      <c r="BN13" s="287"/>
      <c r="BO13" s="287"/>
      <c r="BP13" s="287"/>
      <c r="BQ13" s="287"/>
      <c r="BR13" s="287"/>
      <c r="BS13" s="287"/>
      <c r="BT13" s="287"/>
      <c r="BU13" s="287"/>
      <c r="BV13" s="287"/>
      <c r="BW13" s="287"/>
      <c r="BX13" s="287"/>
      <c r="BY13" s="287"/>
      <c r="BZ13" s="287"/>
      <c r="CA13" s="287"/>
      <c r="CB13" s="287"/>
      <c r="CC13" s="287"/>
      <c r="CD13" s="287"/>
      <c r="CE13" s="287"/>
      <c r="CF13" s="287"/>
      <c r="CG13" s="287"/>
      <c r="CH13" s="287"/>
      <c r="CI13" s="287"/>
      <c r="CJ13" s="287"/>
      <c r="CK13" s="287"/>
      <c r="CL13" s="287"/>
      <c r="CM13" s="287"/>
      <c r="CN13" s="287"/>
      <c r="CO13" s="287"/>
      <c r="CP13" s="287"/>
      <c r="CQ13" s="287"/>
      <c r="CR13" s="287"/>
      <c r="CS13" s="287"/>
      <c r="CT13" s="287"/>
      <c r="CU13" s="287"/>
      <c r="CV13" s="287"/>
      <c r="CW13" s="287"/>
      <c r="CX13" s="287"/>
      <c r="CY13" s="287"/>
      <c r="CZ13" s="287"/>
      <c r="DA13" s="287"/>
      <c r="DB13" s="287"/>
      <c r="DC13" s="287"/>
    </row>
    <row r="14" spans="1:122" s="288" customFormat="1" ht="15" customHeight="1">
      <c r="A14" s="287"/>
      <c r="B14" s="926" t="s">
        <v>1305</v>
      </c>
      <c r="C14" s="927" t="s">
        <v>1295</v>
      </c>
      <c r="D14" s="929"/>
      <c r="E14" s="928">
        <v>38098947188.449997</v>
      </c>
      <c r="F14" s="1073">
        <v>4.7999999999999996E-3</v>
      </c>
      <c r="G14" s="1073">
        <v>0.99519999999999997</v>
      </c>
      <c r="H14" s="1074"/>
      <c r="I14" s="287"/>
      <c r="J14" s="287"/>
      <c r="K14" s="287"/>
      <c r="L14" s="287"/>
      <c r="M14" s="287"/>
      <c r="N14" s="287"/>
      <c r="O14" s="287"/>
      <c r="P14" s="287"/>
      <c r="Q14" s="287"/>
      <c r="R14" s="287"/>
      <c r="S14" s="287"/>
      <c r="T14" s="287"/>
      <c r="U14" s="287"/>
      <c r="V14" s="287"/>
      <c r="W14" s="287"/>
      <c r="X14" s="287"/>
      <c r="Y14" s="287"/>
      <c r="Z14" s="287"/>
      <c r="AA14" s="287"/>
      <c r="AB14" s="287"/>
      <c r="AC14" s="287"/>
      <c r="AD14" s="287"/>
      <c r="AE14" s="287"/>
      <c r="AF14" s="287"/>
      <c r="AG14" s="287"/>
      <c r="AH14" s="287"/>
      <c r="AI14" s="287"/>
      <c r="AJ14" s="287"/>
      <c r="AK14" s="287"/>
      <c r="AL14" s="287"/>
      <c r="AM14" s="287"/>
      <c r="AN14" s="287"/>
      <c r="AO14" s="287"/>
      <c r="AP14" s="287"/>
      <c r="AQ14" s="287"/>
      <c r="AR14" s="287"/>
      <c r="AS14" s="287"/>
      <c r="AT14" s="287"/>
      <c r="AU14" s="287"/>
      <c r="AV14" s="287"/>
      <c r="AW14" s="287"/>
      <c r="AX14" s="287"/>
      <c r="AY14" s="287"/>
      <c r="AZ14" s="287"/>
      <c r="BA14" s="287"/>
      <c r="BB14" s="287"/>
      <c r="BC14" s="287"/>
      <c r="BD14" s="287"/>
      <c r="BE14" s="287"/>
      <c r="BF14" s="287"/>
      <c r="BG14" s="287"/>
      <c r="BH14" s="287"/>
      <c r="BI14" s="287"/>
      <c r="BJ14" s="287"/>
      <c r="BK14" s="287"/>
      <c r="BL14" s="287"/>
      <c r="BM14" s="287"/>
      <c r="BN14" s="287"/>
      <c r="BO14" s="287"/>
      <c r="BP14" s="287"/>
      <c r="BQ14" s="287"/>
      <c r="BR14" s="287"/>
      <c r="BS14" s="287"/>
      <c r="BT14" s="287"/>
      <c r="BU14" s="287"/>
      <c r="BV14" s="287"/>
      <c r="BW14" s="287"/>
      <c r="BX14" s="287"/>
      <c r="BY14" s="287"/>
      <c r="BZ14" s="287"/>
      <c r="CA14" s="287"/>
      <c r="CB14" s="287"/>
      <c r="CC14" s="287"/>
      <c r="CD14" s="287"/>
      <c r="CE14" s="287"/>
      <c r="CF14" s="287"/>
      <c r="CG14" s="287"/>
      <c r="CH14" s="287"/>
      <c r="CI14" s="287"/>
      <c r="CJ14" s="287"/>
      <c r="CK14" s="287"/>
      <c r="CL14" s="287"/>
      <c r="CM14" s="287"/>
      <c r="CN14" s="287"/>
      <c r="CO14" s="287"/>
      <c r="CP14" s="287"/>
      <c r="CQ14" s="287"/>
      <c r="CR14" s="287"/>
      <c r="CS14" s="287"/>
      <c r="CT14" s="287"/>
      <c r="CU14" s="287"/>
      <c r="CV14" s="287"/>
      <c r="CW14" s="287"/>
      <c r="CX14" s="287"/>
      <c r="CY14" s="287"/>
      <c r="CZ14" s="287"/>
      <c r="DA14" s="287"/>
      <c r="DB14" s="287"/>
      <c r="DC14" s="287"/>
    </row>
    <row r="15" spans="1:122" s="288" customFormat="1" ht="15" customHeight="1">
      <c r="A15" s="287"/>
      <c r="B15" s="926" t="s">
        <v>1306</v>
      </c>
      <c r="C15" s="927" t="s">
        <v>1296</v>
      </c>
      <c r="D15" s="929"/>
      <c r="E15" s="928"/>
      <c r="F15" s="1073"/>
      <c r="G15" s="1073"/>
      <c r="H15" s="1074"/>
      <c r="I15" s="287"/>
      <c r="J15" s="287"/>
      <c r="K15" s="287"/>
      <c r="L15" s="287"/>
      <c r="M15" s="287"/>
      <c r="N15" s="287"/>
      <c r="O15" s="287"/>
      <c r="P15" s="287"/>
      <c r="Q15" s="287"/>
      <c r="R15" s="287"/>
      <c r="S15" s="287"/>
      <c r="T15" s="287"/>
      <c r="U15" s="287"/>
      <c r="V15" s="287"/>
      <c r="W15" s="287"/>
      <c r="X15" s="287"/>
      <c r="Y15" s="287"/>
      <c r="Z15" s="287"/>
      <c r="AA15" s="287"/>
      <c r="AB15" s="287"/>
      <c r="AC15" s="287"/>
      <c r="AD15" s="287"/>
      <c r="AE15" s="287"/>
      <c r="AF15" s="287"/>
      <c r="AG15" s="287"/>
      <c r="AH15" s="287"/>
      <c r="AI15" s="287"/>
      <c r="AJ15" s="287"/>
      <c r="AK15" s="287"/>
      <c r="AL15" s="287"/>
      <c r="AM15" s="287"/>
      <c r="AN15" s="287"/>
      <c r="AO15" s="287"/>
      <c r="AP15" s="287"/>
      <c r="AQ15" s="287"/>
      <c r="AR15" s="287"/>
      <c r="AS15" s="287"/>
      <c r="AT15" s="287"/>
      <c r="AU15" s="287"/>
      <c r="AV15" s="287"/>
      <c r="AW15" s="287"/>
      <c r="AX15" s="287"/>
      <c r="AY15" s="287"/>
      <c r="AZ15" s="287"/>
      <c r="BA15" s="287"/>
      <c r="BB15" s="287"/>
      <c r="BC15" s="287"/>
      <c r="BD15" s="287"/>
      <c r="BE15" s="287"/>
      <c r="BF15" s="287"/>
      <c r="BG15" s="287"/>
      <c r="BH15" s="287"/>
      <c r="BI15" s="287"/>
      <c r="BJ15" s="287"/>
      <c r="BK15" s="287"/>
      <c r="BL15" s="287"/>
      <c r="BM15" s="287"/>
      <c r="BN15" s="287"/>
      <c r="BO15" s="287"/>
      <c r="BP15" s="287"/>
      <c r="BQ15" s="287"/>
      <c r="BR15" s="287"/>
      <c r="BS15" s="287"/>
      <c r="BT15" s="287"/>
      <c r="BU15" s="287"/>
      <c r="BV15" s="287"/>
      <c r="BW15" s="287"/>
      <c r="BX15" s="287"/>
      <c r="BY15" s="287"/>
      <c r="BZ15" s="287"/>
      <c r="CA15" s="287"/>
      <c r="CB15" s="287"/>
      <c r="CC15" s="287"/>
      <c r="CD15" s="287"/>
      <c r="CE15" s="287"/>
      <c r="CF15" s="287"/>
      <c r="CG15" s="287"/>
      <c r="CH15" s="287"/>
      <c r="CI15" s="287"/>
      <c r="CJ15" s="287"/>
      <c r="CK15" s="287"/>
      <c r="CL15" s="287"/>
      <c r="CM15" s="287"/>
      <c r="CN15" s="287"/>
      <c r="CO15" s="287"/>
      <c r="CP15" s="287"/>
      <c r="CQ15" s="287"/>
      <c r="CR15" s="287"/>
      <c r="CS15" s="287"/>
      <c r="CT15" s="287"/>
      <c r="CU15" s="287"/>
      <c r="CV15" s="287"/>
      <c r="CW15" s="287"/>
      <c r="CX15" s="287"/>
      <c r="CY15" s="287"/>
      <c r="CZ15" s="287"/>
      <c r="DA15" s="287"/>
      <c r="DB15" s="287"/>
      <c r="DC15" s="287"/>
    </row>
    <row r="16" spans="1:122" s="288" customFormat="1" ht="15" customHeight="1">
      <c r="A16" s="287"/>
      <c r="B16" s="926" t="s">
        <v>1307</v>
      </c>
      <c r="C16" s="927" t="s">
        <v>1297</v>
      </c>
      <c r="D16" s="929"/>
      <c r="E16" s="928"/>
      <c r="F16" s="1073"/>
      <c r="G16" s="1073"/>
      <c r="H16" s="1074"/>
      <c r="I16" s="287"/>
      <c r="J16" s="287"/>
      <c r="K16" s="287"/>
      <c r="L16" s="287"/>
      <c r="M16" s="287"/>
      <c r="N16" s="287"/>
      <c r="O16" s="287"/>
      <c r="P16" s="287"/>
      <c r="Q16" s="287"/>
      <c r="R16" s="287"/>
      <c r="S16" s="287"/>
      <c r="T16" s="287"/>
      <c r="U16" s="287"/>
      <c r="V16" s="287"/>
      <c r="W16" s="287"/>
      <c r="X16" s="287"/>
      <c r="Y16" s="287"/>
      <c r="Z16" s="287"/>
      <c r="AA16" s="287"/>
      <c r="AB16" s="287"/>
      <c r="AC16" s="287"/>
      <c r="AD16" s="287"/>
      <c r="AE16" s="287"/>
      <c r="AF16" s="287"/>
      <c r="AG16" s="287"/>
      <c r="AH16" s="287"/>
      <c r="AI16" s="287"/>
      <c r="AJ16" s="287"/>
      <c r="AK16" s="287"/>
      <c r="AL16" s="287"/>
      <c r="AM16" s="287"/>
      <c r="AN16" s="287"/>
      <c r="AO16" s="287"/>
      <c r="AP16" s="287"/>
      <c r="AQ16" s="287"/>
      <c r="AR16" s="287"/>
      <c r="AS16" s="287"/>
      <c r="AT16" s="287"/>
      <c r="AU16" s="287"/>
      <c r="AV16" s="287"/>
      <c r="AW16" s="287"/>
      <c r="AX16" s="287"/>
      <c r="AY16" s="287"/>
      <c r="AZ16" s="287"/>
      <c r="BA16" s="287"/>
      <c r="BB16" s="287"/>
      <c r="BC16" s="287"/>
      <c r="BD16" s="287"/>
      <c r="BE16" s="287"/>
      <c r="BF16" s="287"/>
      <c r="BG16" s="287"/>
      <c r="BH16" s="287"/>
      <c r="BI16" s="287"/>
      <c r="BJ16" s="287"/>
      <c r="BK16" s="287"/>
      <c r="BL16" s="287"/>
      <c r="BM16" s="287"/>
      <c r="BN16" s="287"/>
      <c r="BO16" s="287"/>
      <c r="BP16" s="287"/>
      <c r="BQ16" s="287"/>
      <c r="BR16" s="287"/>
      <c r="BS16" s="287"/>
      <c r="BT16" s="287"/>
      <c r="BU16" s="287"/>
      <c r="BV16" s="287"/>
      <c r="BW16" s="287"/>
      <c r="BX16" s="287"/>
      <c r="BY16" s="287"/>
      <c r="BZ16" s="287"/>
      <c r="CA16" s="287"/>
      <c r="CB16" s="287"/>
      <c r="CC16" s="287"/>
      <c r="CD16" s="287"/>
      <c r="CE16" s="287"/>
      <c r="CF16" s="287"/>
      <c r="CG16" s="287"/>
      <c r="CH16" s="287"/>
      <c r="CI16" s="287"/>
      <c r="CJ16" s="287"/>
      <c r="CK16" s="287"/>
      <c r="CL16" s="287"/>
      <c r="CM16" s="287"/>
      <c r="CN16" s="287"/>
      <c r="CO16" s="287"/>
      <c r="CP16" s="287"/>
      <c r="CQ16" s="287"/>
      <c r="CR16" s="287"/>
      <c r="CS16" s="287"/>
      <c r="CT16" s="287"/>
      <c r="CU16" s="287"/>
      <c r="CV16" s="287"/>
      <c r="CW16" s="287"/>
      <c r="CX16" s="287"/>
      <c r="CY16" s="287"/>
      <c r="CZ16" s="287"/>
      <c r="DA16" s="287"/>
      <c r="DB16" s="287"/>
      <c r="DC16" s="287"/>
    </row>
    <row r="17" spans="1:122" s="288" customFormat="1" ht="15" customHeight="1">
      <c r="A17" s="287"/>
      <c r="B17" s="926" t="s">
        <v>1308</v>
      </c>
      <c r="C17" s="927" t="s">
        <v>1298</v>
      </c>
      <c r="D17" s="929"/>
      <c r="E17" s="928">
        <v>398185325.20999998</v>
      </c>
      <c r="F17" s="1073"/>
      <c r="G17" s="1073"/>
      <c r="H17" s="1074"/>
      <c r="I17" s="287"/>
      <c r="J17" s="287"/>
      <c r="K17" s="287"/>
      <c r="L17" s="287"/>
      <c r="M17" s="287"/>
      <c r="N17" s="287"/>
      <c r="O17" s="287"/>
      <c r="P17" s="287"/>
      <c r="Q17" s="287"/>
      <c r="R17" s="287"/>
      <c r="S17" s="287"/>
      <c r="T17" s="287"/>
      <c r="U17" s="287"/>
      <c r="V17" s="287"/>
      <c r="W17" s="287"/>
      <c r="X17" s="287"/>
      <c r="Y17" s="287"/>
      <c r="Z17" s="287"/>
      <c r="AA17" s="287"/>
      <c r="AB17" s="287"/>
      <c r="AC17" s="287"/>
      <c r="AD17" s="287"/>
      <c r="AE17" s="287"/>
      <c r="AF17" s="287"/>
      <c r="AG17" s="287"/>
      <c r="AH17" s="287"/>
      <c r="AI17" s="287"/>
      <c r="AJ17" s="287"/>
      <c r="AK17" s="287"/>
      <c r="AL17" s="287"/>
      <c r="AM17" s="287"/>
      <c r="AN17" s="287"/>
      <c r="AO17" s="287"/>
      <c r="AP17" s="287"/>
      <c r="AQ17" s="287"/>
      <c r="AR17" s="287"/>
      <c r="AS17" s="287"/>
      <c r="AT17" s="287"/>
      <c r="AU17" s="287"/>
      <c r="AV17" s="287"/>
      <c r="AW17" s="287"/>
      <c r="AX17" s="287"/>
      <c r="AY17" s="287"/>
      <c r="AZ17" s="287"/>
      <c r="BA17" s="287"/>
      <c r="BB17" s="287"/>
      <c r="BC17" s="287"/>
      <c r="BD17" s="287"/>
      <c r="BE17" s="287"/>
      <c r="BF17" s="287"/>
      <c r="BG17" s="287"/>
      <c r="BH17" s="287"/>
      <c r="BI17" s="287"/>
      <c r="BJ17" s="287"/>
      <c r="BK17" s="287"/>
      <c r="BL17" s="287"/>
      <c r="BM17" s="287"/>
      <c r="BN17" s="287"/>
      <c r="BO17" s="287"/>
      <c r="BP17" s="287"/>
      <c r="BQ17" s="287"/>
      <c r="BR17" s="287"/>
      <c r="BS17" s="287"/>
      <c r="BT17" s="287"/>
      <c r="BU17" s="287"/>
      <c r="BV17" s="287"/>
      <c r="BW17" s="287"/>
      <c r="BX17" s="287"/>
      <c r="BY17" s="287"/>
      <c r="BZ17" s="287"/>
      <c r="CA17" s="287"/>
      <c r="CB17" s="287"/>
      <c r="CC17" s="287"/>
      <c r="CD17" s="287"/>
      <c r="CE17" s="287"/>
      <c r="CF17" s="287"/>
      <c r="CG17" s="287"/>
      <c r="CH17" s="287"/>
      <c r="CI17" s="287"/>
      <c r="CJ17" s="287"/>
      <c r="CK17" s="287"/>
      <c r="CL17" s="287"/>
      <c r="CM17" s="287"/>
      <c r="CN17" s="287"/>
      <c r="CO17" s="287"/>
      <c r="CP17" s="287"/>
      <c r="CQ17" s="287"/>
      <c r="CR17" s="287"/>
      <c r="CS17" s="287"/>
      <c r="CT17" s="287"/>
      <c r="CU17" s="287"/>
      <c r="CV17" s="287"/>
      <c r="CW17" s="287"/>
      <c r="CX17" s="287"/>
      <c r="CY17" s="287"/>
      <c r="CZ17" s="287"/>
      <c r="DA17" s="287"/>
      <c r="DB17" s="287"/>
      <c r="DC17" s="287"/>
    </row>
    <row r="18" spans="1:122" s="288" customFormat="1" ht="15" customHeight="1">
      <c r="A18" s="287"/>
      <c r="B18" s="291">
        <v>5</v>
      </c>
      <c r="C18" s="290" t="s">
        <v>101</v>
      </c>
      <c r="D18" s="523">
        <v>176445506.19999999</v>
      </c>
      <c r="E18" s="523">
        <v>208321036.43000001</v>
      </c>
      <c r="F18" s="586">
        <v>0.153</v>
      </c>
      <c r="G18" s="586">
        <v>0.84699999999999998</v>
      </c>
      <c r="H18" s="1029"/>
      <c r="I18" s="287"/>
      <c r="J18" s="287"/>
      <c r="K18" s="287"/>
      <c r="L18" s="287"/>
      <c r="M18" s="287"/>
      <c r="N18" s="287"/>
      <c r="O18" s="287"/>
      <c r="P18" s="287"/>
      <c r="Q18" s="287"/>
      <c r="R18" s="287"/>
      <c r="S18" s="287"/>
      <c r="T18" s="287"/>
      <c r="U18" s="287"/>
      <c r="V18" s="287"/>
      <c r="W18" s="287"/>
      <c r="X18" s="287"/>
      <c r="Y18" s="287"/>
      <c r="Z18" s="287"/>
      <c r="AA18" s="287"/>
      <c r="AB18" s="287"/>
      <c r="AC18" s="287"/>
      <c r="AD18" s="287"/>
      <c r="AE18" s="287"/>
      <c r="AF18" s="287"/>
      <c r="AG18" s="287"/>
      <c r="AH18" s="287"/>
      <c r="AI18" s="287"/>
      <c r="AJ18" s="287"/>
      <c r="AK18" s="287"/>
      <c r="AL18" s="287"/>
      <c r="AM18" s="287"/>
      <c r="AN18" s="287"/>
      <c r="AO18" s="287"/>
      <c r="AP18" s="287"/>
      <c r="AQ18" s="287"/>
      <c r="AR18" s="287"/>
      <c r="AS18" s="287"/>
      <c r="AT18" s="287"/>
      <c r="AU18" s="287"/>
      <c r="AV18" s="287"/>
      <c r="AW18" s="287"/>
      <c r="AX18" s="287"/>
      <c r="AY18" s="287"/>
      <c r="AZ18" s="287"/>
      <c r="BA18" s="287"/>
      <c r="BB18" s="287"/>
      <c r="BC18" s="287"/>
      <c r="BD18" s="287"/>
      <c r="BE18" s="287"/>
      <c r="BF18" s="287"/>
      <c r="BG18" s="287"/>
      <c r="BH18" s="287"/>
      <c r="BI18" s="287"/>
      <c r="BJ18" s="287"/>
      <c r="BK18" s="287"/>
      <c r="BL18" s="287"/>
      <c r="BM18" s="287"/>
      <c r="BN18" s="287"/>
      <c r="BO18" s="287"/>
      <c r="BP18" s="287"/>
      <c r="BQ18" s="287"/>
      <c r="BR18" s="287"/>
      <c r="BS18" s="287"/>
      <c r="BT18" s="287"/>
      <c r="BU18" s="287"/>
      <c r="BV18" s="287"/>
      <c r="BW18" s="287"/>
      <c r="BX18" s="287"/>
      <c r="BY18" s="287"/>
      <c r="BZ18" s="287"/>
      <c r="CA18" s="287"/>
      <c r="CB18" s="287"/>
      <c r="CC18" s="287"/>
      <c r="CD18" s="287"/>
      <c r="CE18" s="287"/>
      <c r="CF18" s="287"/>
      <c r="CG18" s="287"/>
      <c r="CH18" s="287"/>
      <c r="CI18" s="287"/>
      <c r="CJ18" s="287"/>
      <c r="CK18" s="287"/>
      <c r="CL18" s="287"/>
      <c r="CM18" s="287"/>
      <c r="CN18" s="287"/>
      <c r="CO18" s="287"/>
      <c r="CP18" s="287"/>
      <c r="CQ18" s="287"/>
      <c r="CR18" s="287"/>
      <c r="CS18" s="287"/>
      <c r="CT18" s="287"/>
      <c r="CU18" s="287"/>
      <c r="CV18" s="287"/>
      <c r="CW18" s="287"/>
      <c r="CX18" s="287"/>
      <c r="CY18" s="287"/>
      <c r="CZ18" s="287"/>
      <c r="DA18" s="287"/>
      <c r="DB18" s="287"/>
      <c r="DC18" s="287"/>
    </row>
    <row r="19" spans="1:122" s="288" customFormat="1" ht="15" customHeight="1">
      <c r="A19" s="287"/>
      <c r="B19" s="292">
        <v>6</v>
      </c>
      <c r="C19" s="289" t="s">
        <v>1299</v>
      </c>
      <c r="D19" s="524"/>
      <c r="E19" s="524">
        <v>912643010.83000004</v>
      </c>
      <c r="F19" s="1075"/>
      <c r="G19" s="1075"/>
      <c r="H19" s="959"/>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7"/>
      <c r="AK19" s="287"/>
      <c r="AL19" s="287"/>
      <c r="AM19" s="287"/>
      <c r="AN19" s="287"/>
      <c r="AO19" s="287"/>
      <c r="AP19" s="287"/>
      <c r="AQ19" s="287"/>
      <c r="AR19" s="287"/>
      <c r="AS19" s="287"/>
      <c r="AT19" s="287"/>
      <c r="AU19" s="287"/>
      <c r="AV19" s="287"/>
      <c r="AW19" s="287"/>
      <c r="AX19" s="287"/>
      <c r="AY19" s="287"/>
      <c r="AZ19" s="287"/>
      <c r="BA19" s="287"/>
      <c r="BB19" s="287"/>
      <c r="BC19" s="287"/>
      <c r="BD19" s="287"/>
      <c r="BE19" s="287"/>
      <c r="BF19" s="287"/>
      <c r="BG19" s="287"/>
      <c r="BH19" s="287"/>
      <c r="BI19" s="287"/>
      <c r="BJ19" s="287"/>
      <c r="BK19" s="287"/>
      <c r="BL19" s="287"/>
      <c r="BM19" s="287"/>
      <c r="BN19" s="287"/>
      <c r="BO19" s="287"/>
      <c r="BP19" s="287"/>
      <c r="BQ19" s="287"/>
      <c r="BR19" s="287"/>
      <c r="BS19" s="287"/>
      <c r="BT19" s="287"/>
      <c r="BU19" s="287"/>
      <c r="BV19" s="287"/>
      <c r="BW19" s="287"/>
      <c r="BX19" s="287"/>
      <c r="BY19" s="287"/>
      <c r="BZ19" s="287"/>
      <c r="CA19" s="287"/>
      <c r="CB19" s="287"/>
      <c r="CC19" s="287"/>
      <c r="CD19" s="287"/>
      <c r="CE19" s="287"/>
      <c r="CF19" s="287"/>
      <c r="CG19" s="287"/>
      <c r="CH19" s="287"/>
      <c r="CI19" s="287"/>
      <c r="CJ19" s="287"/>
      <c r="CK19" s="287"/>
      <c r="CL19" s="287"/>
      <c r="CM19" s="287"/>
      <c r="CN19" s="287"/>
      <c r="CO19" s="287"/>
      <c r="CP19" s="287"/>
      <c r="CQ19" s="287"/>
      <c r="CR19" s="287"/>
      <c r="CS19" s="287"/>
      <c r="CT19" s="287"/>
      <c r="CU19" s="287"/>
      <c r="CV19" s="287"/>
      <c r="CW19" s="287"/>
      <c r="CX19" s="287"/>
      <c r="CY19" s="287"/>
      <c r="CZ19" s="287"/>
      <c r="DA19" s="287"/>
      <c r="DB19" s="287"/>
      <c r="DC19" s="287"/>
    </row>
    <row r="20" spans="1:122" s="288" customFormat="1" ht="15" customHeight="1" thickBot="1">
      <c r="A20" s="287"/>
      <c r="B20" s="36">
        <v>7</v>
      </c>
      <c r="C20" s="37" t="s">
        <v>850</v>
      </c>
      <c r="D20" s="525">
        <v>44626220722.150002</v>
      </c>
      <c r="E20" s="525">
        <v>51566821489.400002</v>
      </c>
      <c r="F20" s="1076">
        <v>0.1346</v>
      </c>
      <c r="G20" s="560">
        <v>0.86539999999999995</v>
      </c>
      <c r="H20" s="561"/>
      <c r="I20" s="287"/>
      <c r="J20" s="287"/>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287"/>
      <c r="AP20" s="287"/>
      <c r="AQ20" s="287"/>
      <c r="AR20" s="287"/>
      <c r="AS20" s="287"/>
      <c r="AT20" s="287"/>
      <c r="AU20" s="287"/>
      <c r="AV20" s="287"/>
      <c r="AW20" s="287"/>
      <c r="AX20" s="287"/>
      <c r="AY20" s="287"/>
      <c r="AZ20" s="287"/>
      <c r="BA20" s="287"/>
      <c r="BB20" s="287"/>
      <c r="BC20" s="287"/>
      <c r="BD20" s="287"/>
      <c r="BE20" s="287"/>
      <c r="BF20" s="287"/>
      <c r="BG20" s="287"/>
      <c r="BH20" s="287"/>
      <c r="BI20" s="287"/>
      <c r="BJ20" s="287"/>
      <c r="BK20" s="287"/>
      <c r="BL20" s="287"/>
      <c r="BM20" s="287"/>
      <c r="BN20" s="287"/>
      <c r="BO20" s="287"/>
      <c r="BP20" s="287"/>
      <c r="BQ20" s="287"/>
      <c r="BR20" s="287"/>
      <c r="BS20" s="287"/>
      <c r="BT20" s="287"/>
      <c r="BU20" s="287"/>
      <c r="BV20" s="287"/>
      <c r="BW20" s="287"/>
      <c r="BX20" s="287"/>
      <c r="BY20" s="287"/>
      <c r="BZ20" s="287"/>
      <c r="CA20" s="287"/>
      <c r="CB20" s="287"/>
      <c r="CC20" s="287"/>
      <c r="CD20" s="287"/>
      <c r="CE20" s="287"/>
      <c r="CF20" s="287"/>
      <c r="CG20" s="287"/>
      <c r="CH20" s="287"/>
      <c r="CI20" s="287"/>
      <c r="CJ20" s="287"/>
      <c r="CK20" s="287"/>
      <c r="CL20" s="287"/>
      <c r="CM20" s="287"/>
      <c r="CN20" s="287"/>
      <c r="CO20" s="287"/>
      <c r="CP20" s="287"/>
      <c r="CQ20" s="287"/>
      <c r="CR20" s="287"/>
      <c r="CS20" s="287"/>
      <c r="CT20" s="287"/>
      <c r="CU20" s="287"/>
      <c r="CV20" s="287"/>
      <c r="CW20" s="287"/>
      <c r="CX20" s="287"/>
      <c r="CY20" s="287"/>
      <c r="CZ20" s="287"/>
      <c r="DA20" s="287"/>
      <c r="DB20" s="287"/>
      <c r="DC20" s="287"/>
    </row>
    <row r="21" spans="1:122" s="283" customFormat="1">
      <c r="A21" s="282"/>
      <c r="B21" s="282"/>
      <c r="C21" s="282"/>
      <c r="D21" s="520"/>
      <c r="E21" s="520"/>
      <c r="F21" s="520"/>
      <c r="G21" s="520"/>
      <c r="H21" s="521"/>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c r="AL21" s="282"/>
      <c r="AM21" s="282"/>
      <c r="AN21" s="282"/>
      <c r="AO21" s="282"/>
      <c r="AP21" s="282"/>
      <c r="AQ21" s="282"/>
      <c r="AR21" s="282"/>
      <c r="AS21" s="282"/>
      <c r="AT21" s="282"/>
      <c r="AU21" s="282"/>
      <c r="AV21" s="282"/>
      <c r="AW21" s="282"/>
      <c r="AX21" s="282"/>
      <c r="AY21" s="282"/>
      <c r="AZ21" s="282"/>
      <c r="BA21" s="282"/>
      <c r="BB21" s="282"/>
      <c r="BC21" s="282"/>
      <c r="BD21" s="282"/>
      <c r="BE21" s="282"/>
      <c r="BF21" s="282"/>
      <c r="BG21" s="282"/>
      <c r="BH21" s="282"/>
      <c r="BI21" s="282"/>
      <c r="BJ21" s="282"/>
      <c r="BK21" s="282"/>
      <c r="BL21" s="282"/>
      <c r="BM21" s="282"/>
      <c r="BN21" s="282"/>
      <c r="BO21" s="282"/>
      <c r="BP21" s="282"/>
      <c r="BQ21" s="282"/>
      <c r="BR21" s="282"/>
      <c r="BS21" s="282"/>
      <c r="BT21" s="282"/>
      <c r="BU21" s="282"/>
      <c r="BV21" s="282"/>
      <c r="BW21" s="282"/>
      <c r="BX21" s="282"/>
      <c r="BY21" s="282"/>
      <c r="BZ21" s="282"/>
      <c r="CA21" s="282"/>
      <c r="CB21" s="282"/>
      <c r="CC21" s="282"/>
      <c r="CD21" s="282"/>
      <c r="CE21" s="282"/>
      <c r="CF21" s="282"/>
      <c r="CG21" s="282"/>
      <c r="CH21" s="282"/>
      <c r="CI21" s="282"/>
      <c r="CJ21" s="282"/>
      <c r="CK21" s="282"/>
      <c r="CL21" s="282"/>
      <c r="CM21" s="282"/>
      <c r="CN21" s="282"/>
      <c r="CO21" s="282"/>
      <c r="CP21" s="282"/>
      <c r="CQ21" s="282"/>
      <c r="CR21" s="282"/>
      <c r="CS21" s="282"/>
      <c r="CT21" s="282"/>
      <c r="CU21" s="282"/>
      <c r="CV21" s="282"/>
      <c r="CW21" s="282"/>
      <c r="CX21" s="282"/>
      <c r="CY21" s="282"/>
      <c r="CZ21" s="282"/>
      <c r="DA21" s="282"/>
      <c r="DB21" s="282"/>
      <c r="DC21" s="282"/>
    </row>
    <row r="22" spans="1:122" s="288" customFormat="1" ht="12.75">
      <c r="A22" s="287"/>
      <c r="B22" s="287"/>
      <c r="C22" s="287"/>
      <c r="D22" s="533"/>
      <c r="E22" s="533"/>
      <c r="F22" s="533"/>
      <c r="G22" s="533"/>
      <c r="H22" s="533"/>
      <c r="I22" s="287"/>
      <c r="J22" s="287"/>
      <c r="K22" s="287"/>
      <c r="L22" s="287"/>
      <c r="M22" s="287"/>
      <c r="N22" s="287"/>
      <c r="O22" s="287"/>
      <c r="P22" s="287"/>
      <c r="Q22" s="287"/>
      <c r="R22" s="287"/>
      <c r="S22" s="287"/>
      <c r="T22" s="287"/>
      <c r="U22" s="287"/>
      <c r="V22" s="287"/>
      <c r="W22" s="287"/>
      <c r="X22" s="287"/>
      <c r="Y22" s="287"/>
      <c r="Z22" s="287"/>
      <c r="AA22" s="287"/>
      <c r="AB22" s="287"/>
      <c r="AC22" s="287"/>
      <c r="AD22" s="287"/>
      <c r="AE22" s="287"/>
      <c r="AF22" s="287"/>
      <c r="AG22" s="287"/>
      <c r="AH22" s="287"/>
      <c r="AI22" s="287"/>
      <c r="AJ22" s="287"/>
      <c r="AK22" s="287"/>
      <c r="AL22" s="287"/>
      <c r="AM22" s="287"/>
      <c r="AN22" s="287"/>
      <c r="AO22" s="287"/>
      <c r="AP22" s="287"/>
      <c r="AQ22" s="287"/>
      <c r="AR22" s="287"/>
      <c r="AS22" s="287"/>
      <c r="AT22" s="287"/>
      <c r="AU22" s="287"/>
      <c r="AV22" s="287"/>
      <c r="AW22" s="287"/>
      <c r="AX22" s="287"/>
      <c r="AY22" s="287"/>
      <c r="AZ22" s="287"/>
      <c r="BA22" s="287"/>
      <c r="BB22" s="287"/>
      <c r="BC22" s="287"/>
      <c r="BD22" s="287"/>
      <c r="BE22" s="287"/>
      <c r="BF22" s="287"/>
      <c r="BG22" s="287"/>
      <c r="BH22" s="287"/>
      <c r="BI22" s="287"/>
      <c r="BJ22" s="287"/>
      <c r="BK22" s="287"/>
      <c r="BL22" s="287"/>
      <c r="BM22" s="287"/>
      <c r="BN22" s="287"/>
      <c r="BO22" s="287"/>
      <c r="BP22" s="287"/>
      <c r="BQ22" s="287"/>
      <c r="BR22" s="287"/>
      <c r="BS22" s="287"/>
      <c r="BT22" s="287"/>
      <c r="BU22" s="287"/>
      <c r="BV22" s="287"/>
      <c r="BW22" s="287"/>
      <c r="BX22" s="287"/>
      <c r="BY22" s="287"/>
      <c r="BZ22" s="287"/>
      <c r="CA22" s="287"/>
      <c r="CB22" s="287"/>
      <c r="CC22" s="287"/>
      <c r="CD22" s="287"/>
      <c r="CE22" s="287"/>
      <c r="CF22" s="287"/>
      <c r="CG22" s="287"/>
      <c r="CH22" s="287"/>
      <c r="CI22" s="287"/>
      <c r="CJ22" s="287"/>
      <c r="CK22" s="287"/>
      <c r="CL22" s="287"/>
      <c r="CM22" s="287"/>
      <c r="CN22" s="287"/>
      <c r="CO22" s="287"/>
      <c r="CP22" s="287"/>
      <c r="CQ22" s="287"/>
      <c r="CR22" s="287"/>
      <c r="CS22" s="287"/>
      <c r="CT22" s="287"/>
      <c r="CU22" s="287"/>
      <c r="CV22" s="287"/>
      <c r="CW22" s="287"/>
      <c r="CX22" s="287"/>
      <c r="CY22" s="287"/>
      <c r="CZ22" s="287"/>
      <c r="DA22" s="287"/>
      <c r="DB22" s="287"/>
      <c r="DC22" s="287"/>
    </row>
    <row r="23" spans="1:122" s="288" customFormat="1" ht="12.75">
      <c r="A23" s="287"/>
      <c r="B23" s="436"/>
      <c r="C23" s="287"/>
      <c r="D23" s="287"/>
      <c r="E23" s="287"/>
      <c r="F23" s="287"/>
      <c r="G23" s="287"/>
      <c r="H23" s="287"/>
      <c r="I23" s="285"/>
      <c r="J23" s="287"/>
      <c r="K23" s="287"/>
      <c r="L23" s="287"/>
      <c r="M23" s="287"/>
      <c r="N23" s="287"/>
      <c r="O23" s="287"/>
      <c r="P23" s="287"/>
      <c r="Q23" s="287"/>
      <c r="R23" s="287"/>
      <c r="S23" s="287"/>
      <c r="T23" s="287"/>
      <c r="U23" s="287"/>
      <c r="V23" s="287"/>
      <c r="W23" s="287"/>
      <c r="X23" s="287"/>
      <c r="Y23" s="287"/>
      <c r="Z23" s="287"/>
      <c r="AA23" s="287"/>
      <c r="AB23" s="287"/>
      <c r="AC23" s="287"/>
      <c r="AD23" s="287"/>
      <c r="AE23" s="287"/>
      <c r="AF23" s="287"/>
      <c r="AG23" s="287"/>
      <c r="AH23" s="287"/>
      <c r="AI23" s="287"/>
      <c r="AJ23" s="287"/>
      <c r="AK23" s="287"/>
      <c r="AL23" s="287"/>
      <c r="AM23" s="287"/>
      <c r="AN23" s="287"/>
      <c r="AO23" s="287"/>
      <c r="AP23" s="287"/>
      <c r="AQ23" s="287"/>
      <c r="AR23" s="287"/>
      <c r="AS23" s="287"/>
      <c r="AT23" s="287"/>
      <c r="AU23" s="287"/>
      <c r="AV23" s="287"/>
      <c r="AW23" s="287"/>
      <c r="AX23" s="287"/>
      <c r="AY23" s="287"/>
      <c r="AZ23" s="287"/>
      <c r="BA23" s="287"/>
      <c r="BB23" s="287"/>
      <c r="BC23" s="287"/>
      <c r="BD23" s="287"/>
      <c r="BE23" s="287"/>
      <c r="BF23" s="287"/>
      <c r="BG23" s="287"/>
      <c r="BH23" s="287"/>
      <c r="BI23" s="287"/>
      <c r="BJ23" s="287"/>
      <c r="BK23" s="287"/>
      <c r="BL23" s="287"/>
      <c r="BM23" s="287"/>
      <c r="BN23" s="287"/>
      <c r="BO23" s="287"/>
      <c r="BP23" s="287"/>
      <c r="BQ23" s="287"/>
      <c r="BR23" s="287"/>
      <c r="BS23" s="287"/>
      <c r="BT23" s="287"/>
      <c r="BU23" s="287"/>
      <c r="BV23" s="287"/>
      <c r="BW23" s="287"/>
      <c r="BX23" s="287"/>
      <c r="BY23" s="287"/>
      <c r="BZ23" s="287"/>
      <c r="CA23" s="287"/>
      <c r="CB23" s="287"/>
      <c r="CC23" s="287"/>
      <c r="CD23" s="287"/>
      <c r="CE23" s="287"/>
      <c r="CF23" s="287"/>
      <c r="CG23" s="287"/>
      <c r="CH23" s="287"/>
      <c r="CI23" s="287"/>
      <c r="CJ23" s="287"/>
      <c r="CK23" s="287"/>
      <c r="CL23" s="287"/>
      <c r="CM23" s="287"/>
      <c r="CN23" s="287"/>
      <c r="CO23" s="287"/>
      <c r="CP23" s="287"/>
      <c r="CQ23" s="287"/>
      <c r="CR23" s="287"/>
      <c r="CS23" s="287"/>
      <c r="CT23" s="287"/>
      <c r="CU23" s="287"/>
      <c r="CV23" s="287"/>
      <c r="CW23" s="287"/>
      <c r="CX23" s="287"/>
      <c r="CY23" s="287"/>
      <c r="CZ23" s="287"/>
      <c r="DA23" s="287"/>
      <c r="DB23" s="287"/>
      <c r="DC23" s="287"/>
    </row>
    <row r="24" spans="1:122" s="1" customFormat="1" ht="12.75">
      <c r="A24" s="16"/>
      <c r="B24" s="435"/>
      <c r="C24" s="287"/>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row>
    <row r="25" spans="1:122" s="1" customFormat="1" ht="12.75">
      <c r="A25" s="16"/>
      <c r="B25" s="435"/>
      <c r="C25" s="287"/>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row>
    <row r="26" spans="1:122" s="1" customFormat="1" ht="12.75">
      <c r="A26" s="16"/>
      <c r="B26" s="435"/>
      <c r="C26" s="287"/>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row>
    <row r="27" spans="1:122" s="1" customFormat="1" ht="12.75">
      <c r="A27" s="16"/>
      <c r="B27" s="435"/>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row>
    <row r="28" spans="1:122" s="1" customFormat="1" ht="12.75">
      <c r="A28" s="16"/>
      <c r="B28" s="435"/>
      <c r="C28" s="437"/>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row>
  </sheetData>
  <pageMargins left="0.7" right="0.7" top="0.78740157499999996" bottom="0.78740157499999996" header="0.3" footer="0.3"/>
  <pageSetup paperSize="9" scale="10" orientation="landscape" r:id="rId1"/>
  <colBreaks count="1" manualBreakCount="1">
    <brk id="12"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8">
    <pageSetUpPr autoPageBreaks="0" fitToPage="1"/>
  </sheetPr>
  <dimension ref="A1:V43"/>
  <sheetViews>
    <sheetView showGridLines="0" zoomScaleNormal="100" zoomScaleSheetLayoutView="100" workbookViewId="0">
      <selection activeCell="D39" sqref="D39"/>
    </sheetView>
  </sheetViews>
  <sheetFormatPr defaultColWidth="9.140625" defaultRowHeight="14.25"/>
  <cols>
    <col min="1" max="1" width="5.7109375" style="22" customWidth="1"/>
    <col min="2" max="2" width="10.7109375" style="22" customWidth="1"/>
    <col min="3" max="3" width="45.7109375" style="22" customWidth="1"/>
    <col min="4" max="17" width="15.7109375" style="22" customWidth="1"/>
    <col min="18" max="18" width="16.7109375" style="22" customWidth="1"/>
    <col min="19" max="16384" width="9.140625" style="22"/>
  </cols>
  <sheetData>
    <row r="1" spans="1:22" ht="15" customHeight="1"/>
    <row r="2" spans="1:22" ht="20.25">
      <c r="B2" s="32" t="s">
        <v>233</v>
      </c>
      <c r="V2" s="284"/>
    </row>
    <row r="3" spans="1:22" ht="15" customHeight="1" thickBot="1"/>
    <row r="4" spans="1:22" s="295" customFormat="1" ht="39.950000000000003" customHeight="1">
      <c r="B4" s="1340" t="s">
        <v>214</v>
      </c>
      <c r="C4" s="1414"/>
      <c r="D4" s="1414" t="s">
        <v>234</v>
      </c>
      <c r="E4" s="1366" t="s">
        <v>859</v>
      </c>
      <c r="F4" s="1366"/>
      <c r="G4" s="1366"/>
      <c r="H4" s="1366"/>
      <c r="I4" s="1366"/>
      <c r="J4" s="1366"/>
      <c r="K4" s="1366"/>
      <c r="L4" s="1366"/>
      <c r="M4" s="1366"/>
      <c r="N4" s="1366"/>
      <c r="O4" s="1366"/>
      <c r="P4" s="1339" t="s">
        <v>860</v>
      </c>
      <c r="Q4" s="1361"/>
    </row>
    <row r="5" spans="1:22" s="296" customFormat="1" ht="39.950000000000003" customHeight="1">
      <c r="B5" s="1341"/>
      <c r="C5" s="1413"/>
      <c r="D5" s="1413"/>
      <c r="E5" s="1393" t="s">
        <v>882</v>
      </c>
      <c r="F5" s="1393"/>
      <c r="G5" s="1393"/>
      <c r="H5" s="1393"/>
      <c r="I5" s="1393"/>
      <c r="J5" s="1393"/>
      <c r="K5" s="1393"/>
      <c r="L5" s="1393"/>
      <c r="M5" s="1393"/>
      <c r="N5" s="1342" t="s">
        <v>883</v>
      </c>
      <c r="O5" s="1342"/>
      <c r="P5" s="1342" t="s">
        <v>861</v>
      </c>
      <c r="Q5" s="1362" t="s">
        <v>1004</v>
      </c>
    </row>
    <row r="6" spans="1:22" s="395" customFormat="1" ht="20.100000000000001" customHeight="1">
      <c r="A6" s="296"/>
      <c r="B6" s="1341"/>
      <c r="C6" s="1413"/>
      <c r="D6" s="1413"/>
      <c r="E6" s="1413" t="s">
        <v>870</v>
      </c>
      <c r="F6" s="1413" t="s">
        <v>884</v>
      </c>
      <c r="G6" s="1413"/>
      <c r="H6" s="1413"/>
      <c r="I6" s="1413"/>
      <c r="J6" s="1413" t="s">
        <v>885</v>
      </c>
      <c r="K6" s="1413"/>
      <c r="L6" s="1413"/>
      <c r="M6" s="1413"/>
      <c r="N6" s="1413" t="s">
        <v>872</v>
      </c>
      <c r="O6" s="1413" t="s">
        <v>873</v>
      </c>
      <c r="P6" s="1342"/>
      <c r="Q6" s="1362"/>
    </row>
    <row r="7" spans="1:22" s="395" customFormat="1" ht="80.099999999999994" customHeight="1">
      <c r="A7" s="295"/>
      <c r="B7" s="1341"/>
      <c r="C7" s="1413"/>
      <c r="D7" s="1413"/>
      <c r="E7" s="1413"/>
      <c r="F7" s="396"/>
      <c r="G7" s="343" t="s">
        <v>864</v>
      </c>
      <c r="H7" s="343" t="s">
        <v>865</v>
      </c>
      <c r="I7" s="343" t="s">
        <v>866</v>
      </c>
      <c r="J7" s="396"/>
      <c r="K7" s="343" t="s">
        <v>867</v>
      </c>
      <c r="L7" s="343" t="s">
        <v>868</v>
      </c>
      <c r="M7" s="343" t="s">
        <v>869</v>
      </c>
      <c r="N7" s="1413"/>
      <c r="O7" s="1413"/>
      <c r="P7" s="1342"/>
      <c r="Q7" s="1362"/>
    </row>
    <row r="8" spans="1:22" s="295" customFormat="1" ht="15" customHeight="1">
      <c r="B8" s="327">
        <v>1</v>
      </c>
      <c r="C8" s="150" t="s">
        <v>59</v>
      </c>
      <c r="D8" s="549"/>
      <c r="E8" s="549"/>
      <c r="F8" s="549"/>
      <c r="G8" s="549"/>
      <c r="H8" s="549"/>
      <c r="I8" s="549"/>
      <c r="J8" s="549"/>
      <c r="K8" s="549"/>
      <c r="L8" s="549"/>
      <c r="M8" s="549"/>
      <c r="N8" s="549"/>
      <c r="O8" s="549"/>
      <c r="P8" s="549"/>
      <c r="Q8" s="332"/>
    </row>
    <row r="9" spans="1:22" s="295" customFormat="1" ht="15" customHeight="1">
      <c r="B9" s="388">
        <v>2</v>
      </c>
      <c r="C9" s="132" t="s">
        <v>37</v>
      </c>
      <c r="D9" s="550"/>
      <c r="E9" s="550"/>
      <c r="F9" s="550"/>
      <c r="G9" s="550"/>
      <c r="H9" s="550"/>
      <c r="I9" s="550"/>
      <c r="J9" s="550"/>
      <c r="K9" s="550"/>
      <c r="L9" s="550"/>
      <c r="M9" s="550"/>
      <c r="N9" s="550"/>
      <c r="O9" s="550"/>
      <c r="P9" s="550"/>
      <c r="Q9" s="672"/>
    </row>
    <row r="10" spans="1:22" s="295" customFormat="1" ht="15" customHeight="1">
      <c r="B10" s="388">
        <v>3</v>
      </c>
      <c r="C10" s="132" t="s">
        <v>38</v>
      </c>
      <c r="D10" s="550"/>
      <c r="E10" s="550"/>
      <c r="F10" s="550"/>
      <c r="G10" s="550"/>
      <c r="H10" s="550"/>
      <c r="I10" s="550"/>
      <c r="J10" s="550"/>
      <c r="K10" s="550"/>
      <c r="L10" s="550"/>
      <c r="M10" s="550"/>
      <c r="N10" s="550"/>
      <c r="O10" s="550"/>
      <c r="P10" s="550"/>
      <c r="Q10" s="672"/>
    </row>
    <row r="11" spans="1:22" s="295" customFormat="1" ht="15" customHeight="1">
      <c r="B11" s="389" t="s">
        <v>1302</v>
      </c>
      <c r="C11" s="398" t="s">
        <v>874</v>
      </c>
      <c r="D11" s="550"/>
      <c r="E11" s="550"/>
      <c r="F11" s="550"/>
      <c r="G11" s="550"/>
      <c r="H11" s="550"/>
      <c r="I11" s="550"/>
      <c r="J11" s="550"/>
      <c r="K11" s="550"/>
      <c r="L11" s="550"/>
      <c r="M11" s="550"/>
      <c r="N11" s="550"/>
      <c r="O11" s="550"/>
      <c r="P11" s="550"/>
      <c r="Q11" s="672"/>
    </row>
    <row r="12" spans="1:22" s="295" customFormat="1" ht="15" customHeight="1">
      <c r="B12" s="389" t="s">
        <v>1303</v>
      </c>
      <c r="C12" s="398" t="s">
        <v>875</v>
      </c>
      <c r="D12" s="550"/>
      <c r="E12" s="550"/>
      <c r="F12" s="550"/>
      <c r="G12" s="550"/>
      <c r="H12" s="550"/>
      <c r="I12" s="550"/>
      <c r="J12" s="550"/>
      <c r="K12" s="550"/>
      <c r="L12" s="550"/>
      <c r="M12" s="550"/>
      <c r="N12" s="550"/>
      <c r="O12" s="550"/>
      <c r="P12" s="550"/>
      <c r="Q12" s="672"/>
    </row>
    <row r="13" spans="1:22" s="295" customFormat="1" ht="15" customHeight="1">
      <c r="B13" s="389" t="s">
        <v>1603</v>
      </c>
      <c r="C13" s="398" t="s">
        <v>876</v>
      </c>
      <c r="D13" s="550"/>
      <c r="E13" s="550"/>
      <c r="F13" s="550"/>
      <c r="G13" s="550"/>
      <c r="H13" s="550"/>
      <c r="I13" s="550"/>
      <c r="J13" s="550"/>
      <c r="K13" s="550"/>
      <c r="L13" s="550"/>
      <c r="M13" s="550"/>
      <c r="N13" s="550"/>
      <c r="O13" s="550"/>
      <c r="P13" s="550"/>
      <c r="Q13" s="672"/>
    </row>
    <row r="14" spans="1:22" s="295" customFormat="1" ht="15" customHeight="1">
      <c r="B14" s="388">
        <v>4</v>
      </c>
      <c r="C14" s="132" t="s">
        <v>39</v>
      </c>
      <c r="D14" s="953">
        <v>37915744481.870003</v>
      </c>
      <c r="E14" s="1145">
        <v>0</v>
      </c>
      <c r="F14" s="1145">
        <v>0</v>
      </c>
      <c r="G14" s="1145">
        <v>0</v>
      </c>
      <c r="H14" s="1145">
        <v>0</v>
      </c>
      <c r="I14" s="1145">
        <v>0</v>
      </c>
      <c r="J14" s="1145">
        <v>0</v>
      </c>
      <c r="K14" s="1145">
        <v>0</v>
      </c>
      <c r="L14" s="1145">
        <v>0</v>
      </c>
      <c r="M14" s="1145">
        <v>0</v>
      </c>
      <c r="N14" s="1145">
        <v>0</v>
      </c>
      <c r="O14" s="1145">
        <v>0</v>
      </c>
      <c r="P14" s="1145">
        <v>0</v>
      </c>
      <c r="Q14" s="954">
        <v>5283856573.54</v>
      </c>
    </row>
    <row r="15" spans="1:22" s="295" customFormat="1" ht="15" customHeight="1">
      <c r="B15" s="389" t="s">
        <v>1304</v>
      </c>
      <c r="C15" s="398" t="s">
        <v>877</v>
      </c>
      <c r="D15" s="550"/>
      <c r="E15" s="550"/>
      <c r="F15" s="550"/>
      <c r="G15" s="550"/>
      <c r="H15" s="550"/>
      <c r="I15" s="550"/>
      <c r="J15" s="550"/>
      <c r="K15" s="550"/>
      <c r="L15" s="550"/>
      <c r="M15" s="550"/>
      <c r="N15" s="550"/>
      <c r="O15" s="550"/>
      <c r="P15" s="550"/>
      <c r="Q15" s="672"/>
    </row>
    <row r="16" spans="1:22" s="295" customFormat="1" ht="15" customHeight="1">
      <c r="B16" s="389" t="s">
        <v>1305</v>
      </c>
      <c r="C16" s="398" t="s">
        <v>878</v>
      </c>
      <c r="D16" s="1146">
        <v>37915744481.870003</v>
      </c>
      <c r="E16" s="1147">
        <v>0</v>
      </c>
      <c r="F16" s="1147">
        <v>0</v>
      </c>
      <c r="G16" s="1147">
        <v>0</v>
      </c>
      <c r="H16" s="1147">
        <v>0</v>
      </c>
      <c r="I16" s="1147">
        <v>0</v>
      </c>
      <c r="J16" s="1147">
        <v>0</v>
      </c>
      <c r="K16" s="1147">
        <v>0</v>
      </c>
      <c r="L16" s="1147">
        <v>0</v>
      </c>
      <c r="M16" s="1147">
        <v>0</v>
      </c>
      <c r="N16" s="1147">
        <v>0</v>
      </c>
      <c r="O16" s="1147">
        <v>0</v>
      </c>
      <c r="P16" s="1147">
        <v>0</v>
      </c>
      <c r="Q16" s="1148">
        <v>5283856573.54</v>
      </c>
    </row>
    <row r="17" spans="1:17" s="295" customFormat="1" ht="15" customHeight="1">
      <c r="B17" s="389" t="s">
        <v>1306</v>
      </c>
      <c r="C17" s="398" t="s">
        <v>879</v>
      </c>
      <c r="D17" s="550"/>
      <c r="E17" s="550"/>
      <c r="F17" s="550"/>
      <c r="G17" s="550"/>
      <c r="H17" s="550"/>
      <c r="I17" s="550"/>
      <c r="J17" s="550"/>
      <c r="K17" s="550"/>
      <c r="L17" s="550"/>
      <c r="M17" s="550"/>
      <c r="N17" s="550"/>
      <c r="O17" s="550"/>
      <c r="P17" s="550"/>
      <c r="Q17" s="672"/>
    </row>
    <row r="18" spans="1:17" s="295" customFormat="1" ht="15" customHeight="1">
      <c r="B18" s="389" t="s">
        <v>1307</v>
      </c>
      <c r="C18" s="398" t="s">
        <v>880</v>
      </c>
      <c r="D18" s="550"/>
      <c r="E18" s="550"/>
      <c r="F18" s="550"/>
      <c r="G18" s="550"/>
      <c r="H18" s="550"/>
      <c r="I18" s="550"/>
      <c r="J18" s="550"/>
      <c r="K18" s="550"/>
      <c r="L18" s="550"/>
      <c r="M18" s="550"/>
      <c r="N18" s="550"/>
      <c r="O18" s="550"/>
      <c r="P18" s="550"/>
      <c r="Q18" s="672"/>
    </row>
    <row r="19" spans="1:17" s="295" customFormat="1" ht="15" customHeight="1">
      <c r="B19" s="399" t="s">
        <v>1308</v>
      </c>
      <c r="C19" s="397" t="s">
        <v>881</v>
      </c>
      <c r="D19" s="551"/>
      <c r="E19" s="551"/>
      <c r="F19" s="551"/>
      <c r="G19" s="551"/>
      <c r="H19" s="551"/>
      <c r="I19" s="551"/>
      <c r="J19" s="551"/>
      <c r="K19" s="551"/>
      <c r="L19" s="551"/>
      <c r="M19" s="551"/>
      <c r="N19" s="551"/>
      <c r="O19" s="551"/>
      <c r="P19" s="551"/>
      <c r="Q19" s="333"/>
    </row>
    <row r="20" spans="1:17" s="295" customFormat="1" ht="15" customHeight="1" thickBot="1">
      <c r="B20" s="36">
        <v>5</v>
      </c>
      <c r="C20" s="368" t="s">
        <v>25</v>
      </c>
      <c r="D20" s="518">
        <v>37915744481.870003</v>
      </c>
      <c r="E20" s="518">
        <v>0</v>
      </c>
      <c r="F20" s="518">
        <v>0</v>
      </c>
      <c r="G20" s="518">
        <v>0</v>
      </c>
      <c r="H20" s="518">
        <v>0</v>
      </c>
      <c r="I20" s="518">
        <v>0</v>
      </c>
      <c r="J20" s="518">
        <v>0</v>
      </c>
      <c r="K20" s="518">
        <v>0</v>
      </c>
      <c r="L20" s="518">
        <v>0</v>
      </c>
      <c r="M20" s="518">
        <v>0</v>
      </c>
      <c r="N20" s="518">
        <v>0</v>
      </c>
      <c r="O20" s="518">
        <v>0</v>
      </c>
      <c r="P20" s="518">
        <v>0</v>
      </c>
      <c r="Q20" s="674">
        <v>5283856573.54</v>
      </c>
    </row>
    <row r="21" spans="1:17" s="294" customFormat="1" ht="15" customHeight="1" thickBot="1"/>
    <row r="22" spans="1:17" s="295" customFormat="1" ht="39.950000000000003" customHeight="1">
      <c r="B22" s="1340" t="s">
        <v>230</v>
      </c>
      <c r="C22" s="1414"/>
      <c r="D22" s="1414" t="s">
        <v>234</v>
      </c>
      <c r="E22" s="1366" t="s">
        <v>859</v>
      </c>
      <c r="F22" s="1366"/>
      <c r="G22" s="1366"/>
      <c r="H22" s="1366"/>
      <c r="I22" s="1366"/>
      <c r="J22" s="1366"/>
      <c r="K22" s="1366"/>
      <c r="L22" s="1366"/>
      <c r="M22" s="1366"/>
      <c r="N22" s="1366"/>
      <c r="O22" s="1366"/>
      <c r="P22" s="1339" t="s">
        <v>235</v>
      </c>
      <c r="Q22" s="1361"/>
    </row>
    <row r="23" spans="1:17" s="295" customFormat="1" ht="39.950000000000003" customHeight="1">
      <c r="B23" s="1341"/>
      <c r="C23" s="1413"/>
      <c r="D23" s="1413"/>
      <c r="E23" s="1393" t="s">
        <v>882</v>
      </c>
      <c r="F23" s="1393"/>
      <c r="G23" s="1393"/>
      <c r="H23" s="1393"/>
      <c r="I23" s="1393"/>
      <c r="J23" s="1393"/>
      <c r="K23" s="1393"/>
      <c r="L23" s="1393"/>
      <c r="M23" s="1393"/>
      <c r="N23" s="1342" t="s">
        <v>883</v>
      </c>
      <c r="O23" s="1342"/>
      <c r="P23" s="1342" t="s">
        <v>861</v>
      </c>
      <c r="Q23" s="1362" t="s">
        <v>862</v>
      </c>
    </row>
    <row r="24" spans="1:17" s="395" customFormat="1" ht="20.100000000000001" customHeight="1">
      <c r="A24" s="296"/>
      <c r="B24" s="1341"/>
      <c r="C24" s="1413"/>
      <c r="D24" s="1413"/>
      <c r="E24" s="1413" t="s">
        <v>863</v>
      </c>
      <c r="F24" s="1413" t="s">
        <v>884</v>
      </c>
      <c r="G24" s="1413"/>
      <c r="H24" s="1413"/>
      <c r="I24" s="1413"/>
      <c r="J24" s="1413" t="s">
        <v>885</v>
      </c>
      <c r="K24" s="1413"/>
      <c r="L24" s="1413"/>
      <c r="M24" s="1413"/>
      <c r="N24" s="1413" t="s">
        <v>871</v>
      </c>
      <c r="O24" s="1413" t="s">
        <v>873</v>
      </c>
      <c r="P24" s="1342"/>
      <c r="Q24" s="1362"/>
    </row>
    <row r="25" spans="1:17" s="395" customFormat="1" ht="80.099999999999994" customHeight="1">
      <c r="A25" s="295"/>
      <c r="B25" s="1341"/>
      <c r="C25" s="1413"/>
      <c r="D25" s="1413"/>
      <c r="E25" s="1413"/>
      <c r="F25" s="396"/>
      <c r="G25" s="646" t="s">
        <v>864</v>
      </c>
      <c r="H25" s="646" t="s">
        <v>865</v>
      </c>
      <c r="I25" s="646" t="s">
        <v>866</v>
      </c>
      <c r="J25" s="396"/>
      <c r="K25" s="646" t="s">
        <v>867</v>
      </c>
      <c r="L25" s="646" t="s">
        <v>868</v>
      </c>
      <c r="M25" s="646" t="s">
        <v>869</v>
      </c>
      <c r="N25" s="1413"/>
      <c r="O25" s="1413"/>
      <c r="P25" s="1342"/>
      <c r="Q25" s="1362"/>
    </row>
    <row r="26" spans="1:17" s="295" customFormat="1" ht="15" customHeight="1">
      <c r="B26" s="327">
        <v>1</v>
      </c>
      <c r="C26" s="150" t="s">
        <v>59</v>
      </c>
      <c r="D26" s="662"/>
      <c r="E26" s="662"/>
      <c r="F26" s="662"/>
      <c r="G26" s="662"/>
      <c r="H26" s="662"/>
      <c r="I26" s="662"/>
      <c r="J26" s="662"/>
      <c r="K26" s="662"/>
      <c r="L26" s="662"/>
      <c r="M26" s="662"/>
      <c r="N26" s="662"/>
      <c r="O26" s="662"/>
      <c r="P26" s="662"/>
      <c r="Q26" s="673"/>
    </row>
    <row r="27" spans="1:17" s="295" customFormat="1" ht="15" customHeight="1">
      <c r="B27" s="402">
        <v>2</v>
      </c>
      <c r="C27" s="279" t="s">
        <v>37</v>
      </c>
      <c r="D27" s="523">
        <v>1979977594.0899999</v>
      </c>
      <c r="E27" s="523">
        <v>0</v>
      </c>
      <c r="F27" s="523">
        <v>0</v>
      </c>
      <c r="G27" s="523">
        <v>0</v>
      </c>
      <c r="H27" s="523">
        <v>0</v>
      </c>
      <c r="I27" s="523">
        <v>0</v>
      </c>
      <c r="J27" s="523">
        <v>0</v>
      </c>
      <c r="K27" s="523">
        <v>0</v>
      </c>
      <c r="L27" s="523">
        <v>0</v>
      </c>
      <c r="M27" s="523">
        <v>0</v>
      </c>
      <c r="N27" s="523">
        <v>0</v>
      </c>
      <c r="O27" s="523">
        <v>0</v>
      </c>
      <c r="P27" s="523">
        <v>0</v>
      </c>
      <c r="Q27" s="542">
        <v>449818246.74000001</v>
      </c>
    </row>
    <row r="28" spans="1:17" s="295" customFormat="1" ht="15" customHeight="1">
      <c r="B28" s="402">
        <v>3</v>
      </c>
      <c r="C28" s="279" t="s">
        <v>38</v>
      </c>
      <c r="D28" s="523">
        <v>4412218615.4499998</v>
      </c>
      <c r="E28" s="523">
        <v>0</v>
      </c>
      <c r="F28" s="523">
        <v>0</v>
      </c>
      <c r="G28" s="523">
        <v>0</v>
      </c>
      <c r="H28" s="523">
        <v>0</v>
      </c>
      <c r="I28" s="523">
        <v>0</v>
      </c>
      <c r="J28" s="523">
        <v>0</v>
      </c>
      <c r="K28" s="523">
        <v>0</v>
      </c>
      <c r="L28" s="523">
        <v>0</v>
      </c>
      <c r="M28" s="523">
        <v>0</v>
      </c>
      <c r="N28" s="523">
        <v>0</v>
      </c>
      <c r="O28" s="523">
        <v>0</v>
      </c>
      <c r="P28" s="523">
        <v>0</v>
      </c>
      <c r="Q28" s="542">
        <v>1727227350.74</v>
      </c>
    </row>
    <row r="29" spans="1:17" s="295" customFormat="1" ht="15" customHeight="1">
      <c r="B29" s="403" t="s">
        <v>1302</v>
      </c>
      <c r="C29" s="304" t="s">
        <v>874</v>
      </c>
      <c r="D29" s="583"/>
      <c r="E29" s="583"/>
      <c r="F29" s="583"/>
      <c r="G29" s="583"/>
      <c r="H29" s="583"/>
      <c r="I29" s="583"/>
      <c r="J29" s="583"/>
      <c r="K29" s="583"/>
      <c r="L29" s="583"/>
      <c r="M29" s="583"/>
      <c r="N29" s="583"/>
      <c r="O29" s="583"/>
      <c r="P29" s="583"/>
      <c r="Q29" s="584"/>
    </row>
    <row r="30" spans="1:17" s="295" customFormat="1" ht="15" customHeight="1">
      <c r="B30" s="403" t="s">
        <v>1303</v>
      </c>
      <c r="C30" s="304" t="s">
        <v>875</v>
      </c>
      <c r="D30" s="583"/>
      <c r="E30" s="583"/>
      <c r="F30" s="583"/>
      <c r="G30" s="583"/>
      <c r="H30" s="583"/>
      <c r="I30" s="583"/>
      <c r="J30" s="583"/>
      <c r="K30" s="583"/>
      <c r="L30" s="583"/>
      <c r="M30" s="583"/>
      <c r="N30" s="583"/>
      <c r="O30" s="583"/>
      <c r="P30" s="583"/>
      <c r="Q30" s="584"/>
    </row>
    <row r="31" spans="1:17" s="295" customFormat="1" ht="15" customHeight="1">
      <c r="B31" s="404" t="s">
        <v>1603</v>
      </c>
      <c r="C31" s="401" t="s">
        <v>876</v>
      </c>
      <c r="D31" s="1149">
        <v>4412218615.4499998</v>
      </c>
      <c r="E31" s="1149">
        <v>0</v>
      </c>
      <c r="F31" s="1149">
        <v>0</v>
      </c>
      <c r="G31" s="1149">
        <v>0</v>
      </c>
      <c r="H31" s="1149">
        <v>0</v>
      </c>
      <c r="I31" s="1149">
        <v>0</v>
      </c>
      <c r="J31" s="1149">
        <v>0</v>
      </c>
      <c r="K31" s="1149">
        <v>0</v>
      </c>
      <c r="L31" s="1149">
        <v>0</v>
      </c>
      <c r="M31" s="1149">
        <v>0</v>
      </c>
      <c r="N31" s="1149">
        <v>0</v>
      </c>
      <c r="O31" s="1149">
        <v>0</v>
      </c>
      <c r="P31" s="1149">
        <v>0</v>
      </c>
      <c r="Q31" s="1150">
        <v>1727227350.74</v>
      </c>
    </row>
    <row r="32" spans="1:17" s="295" customFormat="1" ht="15" customHeight="1" thickBot="1">
      <c r="B32" s="36">
        <v>4</v>
      </c>
      <c r="C32" s="368" t="s">
        <v>25</v>
      </c>
      <c r="D32" s="526">
        <v>6392196209.54</v>
      </c>
      <c r="E32" s="526">
        <f t="shared" ref="E32:P32" si="0">E27+E28</f>
        <v>0</v>
      </c>
      <c r="F32" s="526">
        <f t="shared" si="0"/>
        <v>0</v>
      </c>
      <c r="G32" s="526">
        <f t="shared" si="0"/>
        <v>0</v>
      </c>
      <c r="H32" s="526">
        <f t="shared" si="0"/>
        <v>0</v>
      </c>
      <c r="I32" s="526">
        <f t="shared" si="0"/>
        <v>0</v>
      </c>
      <c r="J32" s="526">
        <f t="shared" si="0"/>
        <v>0</v>
      </c>
      <c r="K32" s="526">
        <f t="shared" si="0"/>
        <v>0</v>
      </c>
      <c r="L32" s="526">
        <f t="shared" si="0"/>
        <v>0</v>
      </c>
      <c r="M32" s="526">
        <f t="shared" si="0"/>
        <v>0</v>
      </c>
      <c r="N32" s="526">
        <f t="shared" si="0"/>
        <v>0</v>
      </c>
      <c r="O32" s="526">
        <f t="shared" si="0"/>
        <v>0</v>
      </c>
      <c r="P32" s="526">
        <f t="shared" si="0"/>
        <v>0</v>
      </c>
      <c r="Q32" s="675">
        <v>2177045597.48</v>
      </c>
    </row>
    <row r="33" spans="2:17" s="295" customFormat="1" ht="12.75">
      <c r="B33" s="400"/>
      <c r="C33" s="400"/>
      <c r="D33" s="400"/>
      <c r="E33" s="400"/>
      <c r="F33" s="400"/>
      <c r="G33" s="400"/>
      <c r="H33" s="400"/>
      <c r="I33" s="400"/>
      <c r="J33" s="400"/>
      <c r="K33" s="400"/>
      <c r="L33" s="400"/>
      <c r="M33" s="400"/>
      <c r="N33" s="400"/>
      <c r="O33" s="400"/>
      <c r="P33" s="400"/>
      <c r="Q33" s="400"/>
    </row>
    <row r="34" spans="2:17" s="295" customFormat="1" ht="12.75">
      <c r="B34" s="322"/>
      <c r="C34" s="322"/>
      <c r="D34" s="322"/>
      <c r="E34" s="322"/>
      <c r="F34" s="322"/>
      <c r="G34" s="322"/>
      <c r="H34" s="322"/>
      <c r="I34" s="322"/>
      <c r="J34" s="322"/>
      <c r="K34" s="322"/>
      <c r="L34" s="322"/>
      <c r="M34" s="322"/>
      <c r="N34" s="322"/>
      <c r="O34" s="322"/>
      <c r="P34" s="322"/>
      <c r="Q34" s="322"/>
    </row>
    <row r="35" spans="2:17" s="295" customFormat="1" ht="12.75">
      <c r="B35" s="322"/>
      <c r="C35" s="322"/>
      <c r="D35" s="322"/>
      <c r="E35" s="322"/>
      <c r="F35" s="322"/>
      <c r="G35" s="322"/>
      <c r="H35" s="322"/>
      <c r="I35" s="322"/>
      <c r="J35" s="322"/>
      <c r="K35" s="322"/>
      <c r="L35" s="322"/>
      <c r="M35" s="322"/>
      <c r="N35" s="322"/>
      <c r="O35" s="322"/>
      <c r="P35" s="322"/>
      <c r="Q35" s="322"/>
    </row>
    <row r="36" spans="2:17" s="294" customFormat="1" ht="12.75">
      <c r="B36" s="381"/>
      <c r="C36" s="381"/>
      <c r="D36" s="381"/>
      <c r="E36" s="381"/>
      <c r="F36" s="381"/>
      <c r="G36" s="381"/>
      <c r="H36" s="381"/>
      <c r="I36" s="381"/>
      <c r="J36" s="381"/>
      <c r="K36" s="381"/>
      <c r="L36" s="381"/>
      <c r="M36" s="381"/>
      <c r="N36" s="381"/>
      <c r="O36" s="381"/>
      <c r="P36" s="381"/>
      <c r="Q36" s="381"/>
    </row>
    <row r="37" spans="2:17" s="294" customFormat="1" ht="12.75">
      <c r="B37" s="381"/>
      <c r="C37" s="381"/>
      <c r="D37" s="381"/>
      <c r="E37" s="381"/>
      <c r="F37" s="381"/>
      <c r="G37" s="381"/>
      <c r="H37" s="381"/>
      <c r="I37" s="381"/>
      <c r="J37" s="381"/>
      <c r="K37" s="381"/>
      <c r="L37" s="381"/>
      <c r="M37" s="381"/>
      <c r="N37" s="381"/>
      <c r="O37" s="381"/>
      <c r="P37" s="381"/>
      <c r="Q37" s="381"/>
    </row>
    <row r="38" spans="2:17" s="294" customFormat="1" ht="12.75">
      <c r="B38" s="381"/>
      <c r="C38" s="381"/>
      <c r="D38" s="381"/>
      <c r="E38" s="381"/>
      <c r="F38" s="381"/>
      <c r="G38" s="381"/>
      <c r="H38" s="381"/>
      <c r="I38" s="381"/>
      <c r="J38" s="381"/>
      <c r="K38" s="381"/>
      <c r="L38" s="381"/>
      <c r="M38" s="381"/>
      <c r="N38" s="381"/>
      <c r="O38" s="381"/>
      <c r="P38" s="381"/>
      <c r="Q38" s="381"/>
    </row>
    <row r="39" spans="2:17" s="294" customFormat="1" ht="12.75">
      <c r="B39" s="381"/>
      <c r="C39" s="381"/>
      <c r="D39" s="381"/>
      <c r="E39" s="381"/>
      <c r="F39" s="381"/>
      <c r="G39" s="381"/>
      <c r="H39" s="381"/>
      <c r="I39" s="381"/>
      <c r="J39" s="381"/>
      <c r="K39" s="381"/>
      <c r="L39" s="381"/>
      <c r="M39" s="381"/>
      <c r="N39" s="381"/>
      <c r="O39" s="381"/>
      <c r="P39" s="381"/>
      <c r="Q39" s="381"/>
    </row>
    <row r="40" spans="2:17" s="294" customFormat="1" ht="12.75"/>
    <row r="41" spans="2:17" s="294" customFormat="1" ht="12.75"/>
    <row r="42" spans="2:17" s="294" customFormat="1" ht="12.75"/>
    <row r="43" spans="2:17" s="294" customFormat="1" ht="12.75"/>
  </sheetData>
  <mergeCells count="26">
    <mergeCell ref="D22:D25"/>
    <mergeCell ref="F24:I24"/>
    <mergeCell ref="B22:C25"/>
    <mergeCell ref="P22:Q22"/>
    <mergeCell ref="E23:M23"/>
    <mergeCell ref="N23:O23"/>
    <mergeCell ref="P23:P25"/>
    <mergeCell ref="Q23:Q25"/>
    <mergeCell ref="E24:E25"/>
    <mergeCell ref="N24:N25"/>
    <mergeCell ref="O24:O25"/>
    <mergeCell ref="J24:M24"/>
    <mergeCell ref="E22:O22"/>
    <mergeCell ref="B4:C7"/>
    <mergeCell ref="E4:O4"/>
    <mergeCell ref="F6:I6"/>
    <mergeCell ref="J6:M6"/>
    <mergeCell ref="D4:D7"/>
    <mergeCell ref="P4:Q4"/>
    <mergeCell ref="E5:M5"/>
    <mergeCell ref="N5:O5"/>
    <mergeCell ref="P5:P7"/>
    <mergeCell ref="Q5:Q7"/>
    <mergeCell ref="E6:E7"/>
    <mergeCell ref="N6:N7"/>
    <mergeCell ref="O6:O7"/>
  </mergeCells>
  <pageMargins left="0.23333333333333334" right="0.7" top="0.75" bottom="0.75" header="0.3" footer="0.3"/>
  <pageSetup paperSize="9" scale="10" orientation="landscape" r:id="rId1"/>
  <headerFooter>
    <evenHeader>&amp;L&amp;"Times New Roman,Regular"&amp;12&amp;K000000Central Bank of Ireland - RESTRICTED</evenHeader>
    <firstHeader>&amp;L&amp;"Times New Roman,Regular"&amp;12&amp;K000000Central Bank of Ireland - RESTRICTED</first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9"/>
  <dimension ref="B1:L17"/>
  <sheetViews>
    <sheetView showGridLines="0" zoomScaleNormal="100" zoomScaleSheetLayoutView="100" workbookViewId="0">
      <selection activeCell="C73" sqref="C73"/>
    </sheetView>
  </sheetViews>
  <sheetFormatPr defaultColWidth="9.140625" defaultRowHeight="14.25"/>
  <cols>
    <col min="1" max="1" width="5.7109375" style="22" customWidth="1"/>
    <col min="2" max="2" width="10.7109375" style="22" customWidth="1"/>
    <col min="3" max="3" width="85.7109375" style="22" customWidth="1"/>
    <col min="4" max="4" width="30.140625" style="22" bestFit="1" customWidth="1"/>
    <col min="5" max="5" width="28.28515625" style="22" bestFit="1" customWidth="1"/>
    <col min="6" max="6" width="16.28515625" style="22" customWidth="1"/>
    <col min="7" max="16384" width="9.140625" style="22"/>
  </cols>
  <sheetData>
    <row r="1" spans="2:12" ht="15" customHeight="1"/>
    <row r="2" spans="2:12" ht="20.25">
      <c r="B2" s="32" t="s">
        <v>1321</v>
      </c>
      <c r="C2" s="8"/>
      <c r="D2" s="8"/>
      <c r="E2" s="8"/>
      <c r="F2" s="8"/>
      <c r="G2" s="293"/>
      <c r="H2" s="293"/>
      <c r="I2" s="293"/>
      <c r="J2" s="293"/>
      <c r="K2" s="293"/>
      <c r="L2" s="293"/>
    </row>
    <row r="3" spans="2:12" ht="15" customHeight="1" thickBot="1"/>
    <row r="4" spans="2:12" s="294" customFormat="1" ht="20.100000000000001" customHeight="1">
      <c r="B4" s="210"/>
      <c r="C4" s="214"/>
      <c r="D4" s="215" t="s">
        <v>97</v>
      </c>
      <c r="E4" s="295"/>
    </row>
    <row r="5" spans="2:12" s="294" customFormat="1" ht="15" customHeight="1">
      <c r="B5" s="212">
        <v>1</v>
      </c>
      <c r="C5" s="149" t="s">
        <v>1342</v>
      </c>
      <c r="D5" s="543">
        <v>4573703489.8999996</v>
      </c>
      <c r="E5" s="295"/>
    </row>
    <row r="6" spans="2:12" s="294" customFormat="1" ht="15" customHeight="1">
      <c r="B6" s="58">
        <v>2</v>
      </c>
      <c r="C6" s="299" t="s">
        <v>236</v>
      </c>
      <c r="D6" s="1083">
        <v>191673656.13999999</v>
      </c>
      <c r="E6" s="295"/>
    </row>
    <row r="7" spans="2:12" s="294" customFormat="1" ht="15" customHeight="1">
      <c r="B7" s="45">
        <v>3</v>
      </c>
      <c r="C7" s="300" t="s">
        <v>237</v>
      </c>
      <c r="D7" s="486">
        <v>-134436521.56</v>
      </c>
      <c r="E7" s="295"/>
    </row>
    <row r="8" spans="2:12" s="294" customFormat="1" ht="15" customHeight="1">
      <c r="B8" s="45">
        <v>4</v>
      </c>
      <c r="C8" s="300" t="s">
        <v>238</v>
      </c>
      <c r="D8" s="486">
        <v>0</v>
      </c>
      <c r="E8" s="295"/>
    </row>
    <row r="9" spans="2:12" s="294" customFormat="1" ht="15" customHeight="1">
      <c r="B9" s="45">
        <v>5</v>
      </c>
      <c r="C9" s="300" t="s">
        <v>239</v>
      </c>
      <c r="D9" s="542">
        <v>0</v>
      </c>
      <c r="E9" s="295"/>
    </row>
    <row r="10" spans="2:12" s="294" customFormat="1" ht="15" customHeight="1">
      <c r="B10" s="45">
        <v>6</v>
      </c>
      <c r="C10" s="300" t="s">
        <v>240</v>
      </c>
      <c r="D10" s="542">
        <v>0</v>
      </c>
      <c r="E10" s="295"/>
    </row>
    <row r="11" spans="2:12" s="294" customFormat="1" ht="15" customHeight="1">
      <c r="B11" s="45">
        <v>7</v>
      </c>
      <c r="C11" s="300" t="s">
        <v>241</v>
      </c>
      <c r="D11" s="542">
        <v>0</v>
      </c>
      <c r="E11" s="295"/>
    </row>
    <row r="12" spans="2:12" s="294" customFormat="1" ht="15" customHeight="1">
      <c r="B12" s="40">
        <v>8</v>
      </c>
      <c r="C12" s="298" t="s">
        <v>242</v>
      </c>
      <c r="D12" s="1102">
        <v>-565585</v>
      </c>
      <c r="E12" s="295"/>
    </row>
    <row r="13" spans="2:12" s="294" customFormat="1" ht="15" customHeight="1" thickBot="1">
      <c r="B13" s="36">
        <v>9</v>
      </c>
      <c r="C13" s="37" t="s">
        <v>1343</v>
      </c>
      <c r="D13" s="544">
        <v>4630375039.4799995</v>
      </c>
      <c r="E13" s="295"/>
    </row>
    <row r="14" spans="2:12" s="294" customFormat="1" ht="12.75">
      <c r="B14" s="296"/>
      <c r="C14" s="296"/>
      <c r="D14" s="295"/>
      <c r="E14" s="295"/>
    </row>
    <row r="15" spans="2:12" s="294" customFormat="1" ht="12.75">
      <c r="B15" s="295"/>
      <c r="C15" s="295"/>
      <c r="D15" s="1101"/>
      <c r="E15" s="295"/>
    </row>
    <row r="16" spans="2:12">
      <c r="B16" s="297"/>
      <c r="C16" s="297"/>
      <c r="D16" s="297"/>
      <c r="E16" s="297"/>
    </row>
    <row r="17" spans="2:5">
      <c r="B17" s="297"/>
      <c r="C17" s="297"/>
      <c r="D17" s="297"/>
      <c r="E17" s="297"/>
    </row>
  </sheetData>
  <pageMargins left="0.7" right="0.7" top="0.75" bottom="0.75" header="0.3" footer="0.3"/>
  <pageSetup scale="62"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50"/>
  <dimension ref="B1:I63"/>
  <sheetViews>
    <sheetView showGridLines="0" zoomScaleNormal="100" workbookViewId="0">
      <selection activeCell="E65" sqref="E65"/>
    </sheetView>
  </sheetViews>
  <sheetFormatPr defaultColWidth="11.5703125" defaultRowHeight="14.25"/>
  <cols>
    <col min="1" max="1" width="5.7109375" style="362" customWidth="1"/>
    <col min="2" max="2" width="15.7109375" style="362" customWidth="1"/>
    <col min="3" max="3" width="20.7109375" style="362" customWidth="1"/>
    <col min="4" max="10" width="25.7109375" style="362" customWidth="1"/>
    <col min="11" max="11" width="22.5703125" style="362" customWidth="1"/>
    <col min="12" max="12" width="32.7109375" style="362" customWidth="1"/>
    <col min="13" max="16384" width="11.5703125" style="362"/>
  </cols>
  <sheetData>
    <row r="1" spans="2:9" ht="15" customHeight="1"/>
    <row r="2" spans="2:9" ht="20.100000000000001" customHeight="1">
      <c r="B2" s="32" t="s">
        <v>1320</v>
      </c>
      <c r="D2" s="367"/>
      <c r="E2" s="367"/>
      <c r="F2" s="367"/>
      <c r="G2" s="367"/>
      <c r="H2" s="367"/>
      <c r="I2" s="367"/>
    </row>
    <row r="3" spans="2:9" ht="15" customHeight="1" thickBot="1">
      <c r="B3" s="363"/>
      <c r="D3" s="367"/>
      <c r="E3" s="367"/>
      <c r="F3" s="367"/>
      <c r="G3" s="367"/>
      <c r="H3" s="367"/>
      <c r="I3" s="367"/>
    </row>
    <row r="4" spans="2:9" ht="20.100000000000001" customHeight="1">
      <c r="B4" s="1345" t="s">
        <v>214</v>
      </c>
      <c r="C4" s="1339" t="s">
        <v>1313</v>
      </c>
      <c r="D4" s="1339" t="s">
        <v>1314</v>
      </c>
      <c r="E4" s="1339"/>
      <c r="F4" s="1339" t="s">
        <v>1315</v>
      </c>
      <c r="G4" s="1339" t="s">
        <v>1316</v>
      </c>
      <c r="H4" s="1339" t="s">
        <v>1317</v>
      </c>
      <c r="I4" s="1361" t="s">
        <v>1318</v>
      </c>
    </row>
    <row r="5" spans="2:9" s="757" customFormat="1" ht="45" customHeight="1">
      <c r="B5" s="1407"/>
      <c r="C5" s="1342"/>
      <c r="D5" s="1097"/>
      <c r="E5" s="1097" t="s">
        <v>1319</v>
      </c>
      <c r="F5" s="1342"/>
      <c r="G5" s="1342" t="s">
        <v>218</v>
      </c>
      <c r="H5" s="1342" t="s">
        <v>45</v>
      </c>
      <c r="I5" s="1362" t="s">
        <v>46</v>
      </c>
    </row>
    <row r="6" spans="2:9" s="365" customFormat="1" ht="15" customHeight="1">
      <c r="B6" s="1409" t="s">
        <v>845</v>
      </c>
      <c r="C6" s="369" t="s">
        <v>50</v>
      </c>
      <c r="D6" s="522">
        <v>170256</v>
      </c>
      <c r="E6" s="522">
        <v>719</v>
      </c>
      <c r="F6" s="562">
        <v>4.1999999999999997E-3</v>
      </c>
      <c r="G6" s="562">
        <v>5.9999999999999995E-4</v>
      </c>
      <c r="H6" s="562">
        <v>5.9999999999999995E-4</v>
      </c>
      <c r="I6" s="1025">
        <v>1.1999999999999999E-3</v>
      </c>
    </row>
    <row r="7" spans="2:9" s="365" customFormat="1" ht="15" customHeight="1">
      <c r="B7" s="1409"/>
      <c r="C7" s="370" t="s">
        <v>221</v>
      </c>
      <c r="D7" s="523">
        <v>147342</v>
      </c>
      <c r="E7" s="523">
        <v>541</v>
      </c>
      <c r="F7" s="586">
        <v>3.7000000000000002E-3</v>
      </c>
      <c r="G7" s="586">
        <v>5.0000000000000001E-4</v>
      </c>
      <c r="H7" s="586">
        <v>5.0000000000000001E-4</v>
      </c>
      <c r="I7" s="1029">
        <v>1E-3</v>
      </c>
    </row>
    <row r="8" spans="2:9" s="365" customFormat="1" ht="15" customHeight="1">
      <c r="B8" s="1409"/>
      <c r="C8" s="370" t="s">
        <v>222</v>
      </c>
      <c r="D8" s="523">
        <v>22914</v>
      </c>
      <c r="E8" s="523">
        <v>178</v>
      </c>
      <c r="F8" s="586">
        <v>7.7999999999999996E-3</v>
      </c>
      <c r="G8" s="586">
        <v>1.1000000000000001E-3</v>
      </c>
      <c r="H8" s="586">
        <v>1.4E-3</v>
      </c>
      <c r="I8" s="1029">
        <v>2.5000000000000001E-3</v>
      </c>
    </row>
    <row r="9" spans="2:9" s="365" customFormat="1" ht="15" customHeight="1">
      <c r="B9" s="1409"/>
      <c r="C9" s="290" t="s">
        <v>51</v>
      </c>
      <c r="D9" s="523">
        <v>97870</v>
      </c>
      <c r="E9" s="523">
        <v>152</v>
      </c>
      <c r="F9" s="586">
        <v>1.6000000000000001E-3</v>
      </c>
      <c r="G9" s="586">
        <v>1.6000000000000001E-3</v>
      </c>
      <c r="H9" s="586">
        <v>1.6000000000000001E-3</v>
      </c>
      <c r="I9" s="1029">
        <v>1.6999999999999999E-3</v>
      </c>
    </row>
    <row r="10" spans="2:9" s="365" customFormat="1" ht="15" customHeight="1">
      <c r="B10" s="1409"/>
      <c r="C10" s="290" t="s">
        <v>52</v>
      </c>
      <c r="D10" s="523">
        <v>56461</v>
      </c>
      <c r="E10" s="523">
        <v>139</v>
      </c>
      <c r="F10" s="586">
        <v>2.5000000000000001E-3</v>
      </c>
      <c r="G10" s="586">
        <v>3.0000000000000001E-3</v>
      </c>
      <c r="H10" s="586">
        <v>3.0999999999999999E-3</v>
      </c>
      <c r="I10" s="1029">
        <v>3.3E-3</v>
      </c>
    </row>
    <row r="11" spans="2:9" s="365" customFormat="1" ht="15" customHeight="1">
      <c r="B11" s="1409"/>
      <c r="C11" s="290" t="s">
        <v>53</v>
      </c>
      <c r="D11" s="523">
        <v>55186</v>
      </c>
      <c r="E11" s="523">
        <v>235</v>
      </c>
      <c r="F11" s="586">
        <v>4.3E-3</v>
      </c>
      <c r="G11" s="586">
        <v>6.1000000000000004E-3</v>
      </c>
      <c r="H11" s="586">
        <v>5.7999999999999996E-3</v>
      </c>
      <c r="I11" s="1029">
        <v>6.1000000000000004E-3</v>
      </c>
    </row>
    <row r="12" spans="2:9" s="365" customFormat="1" ht="15" customHeight="1">
      <c r="B12" s="1409"/>
      <c r="C12" s="290" t="s">
        <v>54</v>
      </c>
      <c r="D12" s="523">
        <v>4920</v>
      </c>
      <c r="E12" s="523">
        <v>79</v>
      </c>
      <c r="F12" s="586">
        <v>1.61E-2</v>
      </c>
      <c r="G12" s="586">
        <v>9.7999999999999997E-3</v>
      </c>
      <c r="H12" s="586">
        <v>1.06E-2</v>
      </c>
      <c r="I12" s="1029">
        <v>1.0999999999999999E-2</v>
      </c>
    </row>
    <row r="13" spans="2:9" s="365" customFormat="1" ht="15" customHeight="1">
      <c r="B13" s="1409"/>
      <c r="C13" s="370" t="s">
        <v>223</v>
      </c>
      <c r="D13" s="523">
        <v>4920</v>
      </c>
      <c r="E13" s="523">
        <v>79</v>
      </c>
      <c r="F13" s="586">
        <v>1.61E-2</v>
      </c>
      <c r="G13" s="586">
        <v>9.7999999999999997E-3</v>
      </c>
      <c r="H13" s="586">
        <v>1.06E-2</v>
      </c>
      <c r="I13" s="1029">
        <v>1.0999999999999999E-2</v>
      </c>
    </row>
    <row r="14" spans="2:9" s="365" customFormat="1" ht="15" customHeight="1">
      <c r="B14" s="1409"/>
      <c r="C14" s="370" t="s">
        <v>224</v>
      </c>
      <c r="D14" s="531"/>
      <c r="E14" s="531"/>
      <c r="F14" s="587"/>
      <c r="G14" s="587"/>
      <c r="H14" s="587"/>
      <c r="I14" s="1103"/>
    </row>
    <row r="15" spans="2:9" s="365" customFormat="1" ht="15" customHeight="1">
      <c r="B15" s="1409"/>
      <c r="C15" s="290" t="s">
        <v>55</v>
      </c>
      <c r="D15" s="523">
        <v>6257</v>
      </c>
      <c r="E15" s="523">
        <v>306</v>
      </c>
      <c r="F15" s="586">
        <v>4.8899999999999999E-2</v>
      </c>
      <c r="G15" s="586">
        <v>5.1999999999999998E-2</v>
      </c>
      <c r="H15" s="586">
        <v>4.1099999999999998E-2</v>
      </c>
      <c r="I15" s="1029">
        <v>4.6399999999999997E-2</v>
      </c>
    </row>
    <row r="16" spans="2:9" s="365" customFormat="1" ht="15" customHeight="1">
      <c r="B16" s="1409"/>
      <c r="C16" s="370" t="s">
        <v>225</v>
      </c>
      <c r="D16" s="523">
        <v>3468</v>
      </c>
      <c r="E16" s="523">
        <v>126</v>
      </c>
      <c r="F16" s="586">
        <v>3.6299999999999999E-2</v>
      </c>
      <c r="G16" s="586">
        <v>3.5999999999999997E-2</v>
      </c>
      <c r="H16" s="586">
        <v>2.5700000000000001E-2</v>
      </c>
      <c r="I16" s="1029">
        <v>2.63E-2</v>
      </c>
    </row>
    <row r="17" spans="2:9" s="365" customFormat="1" ht="15" customHeight="1">
      <c r="B17" s="1409"/>
      <c r="C17" s="370" t="s">
        <v>226</v>
      </c>
      <c r="D17" s="523">
        <v>2789</v>
      </c>
      <c r="E17" s="523">
        <v>180</v>
      </c>
      <c r="F17" s="586">
        <v>6.4500000000000002E-2</v>
      </c>
      <c r="G17" s="586">
        <v>7.0199999999999999E-2</v>
      </c>
      <c r="H17" s="586">
        <v>6.0400000000000002E-2</v>
      </c>
      <c r="I17" s="1029">
        <v>6.9800000000000001E-2</v>
      </c>
    </row>
    <row r="18" spans="2:9" s="365" customFormat="1" ht="15" customHeight="1">
      <c r="B18" s="1409"/>
      <c r="C18" s="290" t="s">
        <v>56</v>
      </c>
      <c r="D18" s="523">
        <v>1311</v>
      </c>
      <c r="E18" s="523">
        <v>170</v>
      </c>
      <c r="F18" s="586">
        <v>0.12970000000000001</v>
      </c>
      <c r="G18" s="586">
        <v>0.2046</v>
      </c>
      <c r="H18" s="586">
        <v>0.18540000000000001</v>
      </c>
      <c r="I18" s="1029">
        <v>0.1537</v>
      </c>
    </row>
    <row r="19" spans="2:9" s="365" customFormat="1" ht="15" customHeight="1">
      <c r="B19" s="1409"/>
      <c r="C19" s="370" t="s">
        <v>227</v>
      </c>
      <c r="D19" s="523">
        <v>760</v>
      </c>
      <c r="E19" s="523">
        <v>59</v>
      </c>
      <c r="F19" s="586">
        <v>7.7600000000000002E-2</v>
      </c>
      <c r="G19" s="586">
        <v>0.1575</v>
      </c>
      <c r="H19" s="586">
        <v>0.1174</v>
      </c>
      <c r="I19" s="1029">
        <v>9.8400000000000001E-2</v>
      </c>
    </row>
    <row r="20" spans="2:9" s="365" customFormat="1" ht="15" customHeight="1">
      <c r="B20" s="1409"/>
      <c r="C20" s="370" t="s">
        <v>228</v>
      </c>
      <c r="D20" s="523">
        <v>224</v>
      </c>
      <c r="E20" s="523">
        <v>40</v>
      </c>
      <c r="F20" s="586">
        <v>0.17860000000000001</v>
      </c>
      <c r="G20" s="586">
        <v>0.21460000000000001</v>
      </c>
      <c r="H20" s="586">
        <v>0.21460000000000001</v>
      </c>
      <c r="I20" s="1029">
        <v>0.20580000000000001</v>
      </c>
    </row>
    <row r="21" spans="2:9" s="365" customFormat="1" ht="15" customHeight="1">
      <c r="B21" s="1409"/>
      <c r="C21" s="370" t="s">
        <v>846</v>
      </c>
      <c r="D21" s="523">
        <v>327</v>
      </c>
      <c r="E21" s="523">
        <v>71</v>
      </c>
      <c r="F21" s="586">
        <v>0.21709999999999999</v>
      </c>
      <c r="G21" s="586">
        <v>0.34449999999999997</v>
      </c>
      <c r="H21" s="586">
        <v>0.32350000000000001</v>
      </c>
      <c r="I21" s="1029">
        <v>0.25509999999999999</v>
      </c>
    </row>
    <row r="22" spans="2:9" s="365" customFormat="1" ht="15" customHeight="1" thickBot="1">
      <c r="B22" s="1419"/>
      <c r="C22" s="1109" t="s">
        <v>57</v>
      </c>
      <c r="D22" s="1113">
        <v>2193</v>
      </c>
      <c r="E22" s="1113">
        <v>2028</v>
      </c>
      <c r="F22" s="1114">
        <v>1</v>
      </c>
      <c r="G22" s="1114">
        <v>1</v>
      </c>
      <c r="H22" s="1114">
        <v>1</v>
      </c>
      <c r="I22" s="1115">
        <v>1</v>
      </c>
    </row>
    <row r="23" spans="2:9" s="365" customFormat="1" ht="15" customHeight="1" thickBot="1"/>
    <row r="24" spans="2:9" s="365" customFormat="1" ht="20.100000000000001" customHeight="1">
      <c r="B24" s="1345" t="s">
        <v>230</v>
      </c>
      <c r="C24" s="1339" t="s">
        <v>1313</v>
      </c>
      <c r="D24" s="1339" t="s">
        <v>1314</v>
      </c>
      <c r="E24" s="1339"/>
      <c r="F24" s="1339" t="s">
        <v>1315</v>
      </c>
      <c r="G24" s="1339" t="s">
        <v>1316</v>
      </c>
      <c r="H24" s="1339" t="s">
        <v>1317</v>
      </c>
      <c r="I24" s="1361" t="s">
        <v>1318</v>
      </c>
    </row>
    <row r="25" spans="2:9" s="757" customFormat="1" ht="45" customHeight="1">
      <c r="B25" s="1407"/>
      <c r="C25" s="1342"/>
      <c r="D25" s="1259"/>
      <c r="E25" s="1259" t="s">
        <v>1319</v>
      </c>
      <c r="F25" s="1342"/>
      <c r="G25" s="1342" t="s">
        <v>218</v>
      </c>
      <c r="H25" s="1342" t="s">
        <v>45</v>
      </c>
      <c r="I25" s="1362" t="s">
        <v>46</v>
      </c>
    </row>
    <row r="26" spans="2:9" s="365" customFormat="1" ht="15" customHeight="1">
      <c r="B26" s="1415" t="s">
        <v>38</v>
      </c>
      <c r="C26" s="290" t="s">
        <v>50</v>
      </c>
      <c r="D26" s="523">
        <v>34</v>
      </c>
      <c r="E26" s="523">
        <v>0</v>
      </c>
      <c r="F26" s="586">
        <v>0</v>
      </c>
      <c r="G26" s="586">
        <v>8.0000000000000004E-4</v>
      </c>
      <c r="H26" s="586">
        <v>8.0000000000000004E-4</v>
      </c>
      <c r="I26" s="1029">
        <v>0</v>
      </c>
    </row>
    <row r="27" spans="2:9" s="365" customFormat="1" ht="15" customHeight="1">
      <c r="B27" s="1416"/>
      <c r="C27" s="370" t="s">
        <v>221</v>
      </c>
      <c r="D27" s="523">
        <v>17</v>
      </c>
      <c r="E27" s="523">
        <v>0</v>
      </c>
      <c r="F27" s="586">
        <v>0</v>
      </c>
      <c r="G27" s="586">
        <v>6.9999999999999999E-4</v>
      </c>
      <c r="H27" s="586">
        <v>5.0000000000000001E-4</v>
      </c>
      <c r="I27" s="1029">
        <v>0</v>
      </c>
    </row>
    <row r="28" spans="2:9" s="365" customFormat="1" ht="15" customHeight="1">
      <c r="B28" s="1416"/>
      <c r="C28" s="370" t="s">
        <v>222</v>
      </c>
      <c r="D28" s="523">
        <v>17</v>
      </c>
      <c r="E28" s="523">
        <v>0</v>
      </c>
      <c r="F28" s="586">
        <v>0</v>
      </c>
      <c r="G28" s="586">
        <v>1.1000000000000001E-3</v>
      </c>
      <c r="H28" s="586">
        <v>1.1000000000000001E-3</v>
      </c>
      <c r="I28" s="1029">
        <v>0</v>
      </c>
    </row>
    <row r="29" spans="2:9" s="365" customFormat="1" ht="15" customHeight="1">
      <c r="B29" s="1416"/>
      <c r="C29" s="290" t="s">
        <v>51</v>
      </c>
      <c r="D29" s="523">
        <v>73</v>
      </c>
      <c r="E29" s="523">
        <v>0</v>
      </c>
      <c r="F29" s="586">
        <v>0</v>
      </c>
      <c r="G29" s="586">
        <v>1.8E-3</v>
      </c>
      <c r="H29" s="586">
        <v>1.9E-3</v>
      </c>
      <c r="I29" s="1029">
        <v>0</v>
      </c>
    </row>
    <row r="30" spans="2:9" s="365" customFormat="1" ht="15" customHeight="1">
      <c r="B30" s="1416"/>
      <c r="C30" s="290" t="s">
        <v>52</v>
      </c>
      <c r="D30" s="523">
        <v>20</v>
      </c>
      <c r="E30" s="523">
        <v>0</v>
      </c>
      <c r="F30" s="586">
        <v>0</v>
      </c>
      <c r="G30" s="586">
        <v>2.8999999999999998E-3</v>
      </c>
      <c r="H30" s="586">
        <v>3.3E-3</v>
      </c>
      <c r="I30" s="1029">
        <v>0</v>
      </c>
    </row>
    <row r="31" spans="2:9" s="365" customFormat="1" ht="15" customHeight="1">
      <c r="B31" s="1416"/>
      <c r="C31" s="290" t="s">
        <v>53</v>
      </c>
      <c r="D31" s="583"/>
      <c r="E31" s="583"/>
      <c r="F31" s="1107"/>
      <c r="G31" s="1107"/>
      <c r="H31" s="1107"/>
      <c r="I31" s="1108"/>
    </row>
    <row r="32" spans="2:9" s="365" customFormat="1" ht="15" customHeight="1">
      <c r="B32" s="1416"/>
      <c r="C32" s="290" t="s">
        <v>54</v>
      </c>
      <c r="D32" s="523">
        <v>2</v>
      </c>
      <c r="E32" s="523">
        <v>0</v>
      </c>
      <c r="F32" s="586">
        <v>0</v>
      </c>
      <c r="G32" s="586">
        <v>1.21E-2</v>
      </c>
      <c r="H32" s="586">
        <v>8.0999999999999996E-3</v>
      </c>
      <c r="I32" s="1029">
        <v>0</v>
      </c>
    </row>
    <row r="33" spans="2:9" s="365" customFormat="1" ht="15" customHeight="1">
      <c r="B33" s="1416"/>
      <c r="C33" s="370" t="s">
        <v>223</v>
      </c>
      <c r="D33" s="523">
        <v>2</v>
      </c>
      <c r="E33" s="523">
        <v>0</v>
      </c>
      <c r="F33" s="586">
        <v>0</v>
      </c>
      <c r="G33" s="586">
        <v>1.21E-2</v>
      </c>
      <c r="H33" s="586">
        <v>8.0999999999999996E-3</v>
      </c>
      <c r="I33" s="1029">
        <v>0</v>
      </c>
    </row>
    <row r="34" spans="2:9" s="365" customFormat="1" ht="15" customHeight="1">
      <c r="B34" s="1416"/>
      <c r="C34" s="370" t="s">
        <v>224</v>
      </c>
      <c r="D34" s="583"/>
      <c r="E34" s="583"/>
      <c r="F34" s="1107"/>
      <c r="G34" s="1107"/>
      <c r="H34" s="1107"/>
      <c r="I34" s="1108"/>
    </row>
    <row r="35" spans="2:9" s="365" customFormat="1" ht="15" customHeight="1">
      <c r="B35" s="1416"/>
      <c r="C35" s="290" t="s">
        <v>55</v>
      </c>
      <c r="D35" s="583"/>
      <c r="E35" s="583"/>
      <c r="F35" s="1107"/>
      <c r="G35" s="1107"/>
      <c r="H35" s="1107"/>
      <c r="I35" s="1108"/>
    </row>
    <row r="36" spans="2:9" s="365" customFormat="1" ht="15" customHeight="1">
      <c r="B36" s="1416"/>
      <c r="C36" s="370" t="s">
        <v>225</v>
      </c>
      <c r="D36" s="583"/>
      <c r="E36" s="583"/>
      <c r="F36" s="1107"/>
      <c r="G36" s="1107"/>
      <c r="H36" s="1107"/>
      <c r="I36" s="1108"/>
    </row>
    <row r="37" spans="2:9" s="365" customFormat="1" ht="15" customHeight="1">
      <c r="B37" s="1416"/>
      <c r="C37" s="370" t="s">
        <v>226</v>
      </c>
      <c r="D37" s="583"/>
      <c r="E37" s="583"/>
      <c r="F37" s="1107"/>
      <c r="G37" s="1107"/>
      <c r="H37" s="1107"/>
      <c r="I37" s="1108"/>
    </row>
    <row r="38" spans="2:9" s="365" customFormat="1" ht="15" customHeight="1">
      <c r="B38" s="1416"/>
      <c r="C38" s="290" t="s">
        <v>56</v>
      </c>
      <c r="D38" s="583"/>
      <c r="E38" s="583"/>
      <c r="F38" s="1107"/>
      <c r="G38" s="1107"/>
      <c r="H38" s="1107"/>
      <c r="I38" s="1108"/>
    </row>
    <row r="39" spans="2:9" s="365" customFormat="1" ht="15" customHeight="1">
      <c r="B39" s="1416"/>
      <c r="C39" s="370" t="s">
        <v>227</v>
      </c>
      <c r="D39" s="583"/>
      <c r="E39" s="583"/>
      <c r="F39" s="1107"/>
      <c r="G39" s="1107"/>
      <c r="H39" s="1107"/>
      <c r="I39" s="1108"/>
    </row>
    <row r="40" spans="2:9" s="365" customFormat="1" ht="15" customHeight="1">
      <c r="B40" s="1416"/>
      <c r="C40" s="370" t="s">
        <v>228</v>
      </c>
      <c r="D40" s="583"/>
      <c r="E40" s="583"/>
      <c r="F40" s="1107"/>
      <c r="G40" s="1107"/>
      <c r="H40" s="1107"/>
      <c r="I40" s="1108"/>
    </row>
    <row r="41" spans="2:9" s="365" customFormat="1" ht="15" customHeight="1">
      <c r="B41" s="1416"/>
      <c r="C41" s="370" t="s">
        <v>846</v>
      </c>
      <c r="D41" s="583"/>
      <c r="E41" s="583"/>
      <c r="F41" s="1107"/>
      <c r="G41" s="1107"/>
      <c r="H41" s="1107"/>
      <c r="I41" s="1108"/>
    </row>
    <row r="42" spans="2:9" s="365" customFormat="1" ht="15" customHeight="1">
      <c r="B42" s="1417"/>
      <c r="C42" s="290" t="s">
        <v>57</v>
      </c>
      <c r="D42" s="583"/>
      <c r="E42" s="583"/>
      <c r="F42" s="1107"/>
      <c r="G42" s="1107"/>
      <c r="H42" s="1107"/>
      <c r="I42" s="1108"/>
    </row>
    <row r="43" spans="2:9" s="365" customFormat="1" ht="15" customHeight="1">
      <c r="B43" s="1416" t="s">
        <v>37</v>
      </c>
      <c r="C43" s="369" t="s">
        <v>50</v>
      </c>
      <c r="D43" s="522">
        <v>54</v>
      </c>
      <c r="E43" s="522">
        <v>0</v>
      </c>
      <c r="F43" s="562">
        <v>0</v>
      </c>
      <c r="G43" s="562">
        <v>6.9999999999999999E-4</v>
      </c>
      <c r="H43" s="562">
        <v>6.9999999999999999E-4</v>
      </c>
      <c r="I43" s="1025">
        <v>0</v>
      </c>
    </row>
    <row r="44" spans="2:9" s="365" customFormat="1" ht="15" customHeight="1">
      <c r="B44" s="1416"/>
      <c r="C44" s="370" t="s">
        <v>221</v>
      </c>
      <c r="D44" s="523">
        <v>39</v>
      </c>
      <c r="E44" s="523">
        <v>0</v>
      </c>
      <c r="F44" s="586">
        <v>0</v>
      </c>
      <c r="G44" s="586">
        <v>5.9999999999999995E-4</v>
      </c>
      <c r="H44" s="586">
        <v>5.9999999999999995E-4</v>
      </c>
      <c r="I44" s="1029">
        <v>0</v>
      </c>
    </row>
    <row r="45" spans="2:9" s="365" customFormat="1" ht="15" customHeight="1">
      <c r="B45" s="1416"/>
      <c r="C45" s="370" t="s">
        <v>222</v>
      </c>
      <c r="D45" s="523">
        <v>15</v>
      </c>
      <c r="E45" s="523">
        <v>0</v>
      </c>
      <c r="F45" s="586">
        <v>0</v>
      </c>
      <c r="G45" s="586">
        <v>1.1000000000000001E-3</v>
      </c>
      <c r="H45" s="586">
        <v>1.1000000000000001E-3</v>
      </c>
      <c r="I45" s="1029">
        <v>0</v>
      </c>
    </row>
    <row r="46" spans="2:9" s="365" customFormat="1" ht="15" customHeight="1">
      <c r="B46" s="1416"/>
      <c r="C46" s="290" t="s">
        <v>51</v>
      </c>
      <c r="D46" s="523">
        <v>8</v>
      </c>
      <c r="E46" s="523">
        <v>0</v>
      </c>
      <c r="F46" s="586">
        <v>0</v>
      </c>
      <c r="G46" s="586">
        <v>1.8E-3</v>
      </c>
      <c r="H46" s="586">
        <v>1.9E-3</v>
      </c>
      <c r="I46" s="1029">
        <v>0</v>
      </c>
    </row>
    <row r="47" spans="2:9" s="365" customFormat="1" ht="15" customHeight="1">
      <c r="B47" s="1416"/>
      <c r="C47" s="290" t="s">
        <v>52</v>
      </c>
      <c r="D47" s="531"/>
      <c r="E47" s="531"/>
      <c r="F47" s="587"/>
      <c r="G47" s="587"/>
      <c r="H47" s="587"/>
      <c r="I47" s="1103"/>
    </row>
    <row r="48" spans="2:9" s="365" customFormat="1" ht="15" customHeight="1">
      <c r="B48" s="1416"/>
      <c r="C48" s="290" t="s">
        <v>53</v>
      </c>
      <c r="D48" s="583"/>
      <c r="E48" s="583"/>
      <c r="F48" s="1107"/>
      <c r="G48" s="1107"/>
      <c r="H48" s="1107"/>
      <c r="I48" s="1108"/>
    </row>
    <row r="49" spans="2:9" s="365" customFormat="1" ht="15" customHeight="1">
      <c r="B49" s="1416"/>
      <c r="C49" s="290" t="s">
        <v>54</v>
      </c>
      <c r="D49" s="583"/>
      <c r="E49" s="583"/>
      <c r="F49" s="1107"/>
      <c r="G49" s="1107"/>
      <c r="H49" s="1107"/>
      <c r="I49" s="1108"/>
    </row>
    <row r="50" spans="2:9" s="365" customFormat="1" ht="15" customHeight="1">
      <c r="B50" s="1416"/>
      <c r="C50" s="370" t="s">
        <v>223</v>
      </c>
      <c r="D50" s="583"/>
      <c r="E50" s="583"/>
      <c r="F50" s="1107"/>
      <c r="G50" s="1107"/>
      <c r="H50" s="1107"/>
      <c r="I50" s="1108"/>
    </row>
    <row r="51" spans="2:9" s="365" customFormat="1" ht="15" customHeight="1">
      <c r="B51" s="1416"/>
      <c r="C51" s="370" t="s">
        <v>224</v>
      </c>
      <c r="D51" s="583"/>
      <c r="E51" s="583"/>
      <c r="F51" s="1107"/>
      <c r="G51" s="1107"/>
      <c r="H51" s="1107"/>
      <c r="I51" s="1108"/>
    </row>
    <row r="52" spans="2:9" s="365" customFormat="1" ht="15" customHeight="1">
      <c r="B52" s="1416"/>
      <c r="C52" s="290" t="s">
        <v>55</v>
      </c>
      <c r="D52" s="583"/>
      <c r="E52" s="583"/>
      <c r="F52" s="1107"/>
      <c r="G52" s="1107"/>
      <c r="H52" s="1107"/>
      <c r="I52" s="1108"/>
    </row>
    <row r="53" spans="2:9" s="365" customFormat="1" ht="15" customHeight="1">
      <c r="B53" s="1416"/>
      <c r="C53" s="370" t="s">
        <v>225</v>
      </c>
      <c r="D53" s="583"/>
      <c r="E53" s="583"/>
      <c r="F53" s="1107"/>
      <c r="G53" s="1107"/>
      <c r="H53" s="1107"/>
      <c r="I53" s="1108"/>
    </row>
    <row r="54" spans="2:9" s="365" customFormat="1" ht="15" customHeight="1">
      <c r="B54" s="1416"/>
      <c r="C54" s="370" t="s">
        <v>226</v>
      </c>
      <c r="D54" s="583"/>
      <c r="E54" s="583"/>
      <c r="F54" s="1107"/>
      <c r="G54" s="1107"/>
      <c r="H54" s="1107"/>
      <c r="I54" s="1108"/>
    </row>
    <row r="55" spans="2:9" s="365" customFormat="1" ht="15" customHeight="1">
      <c r="B55" s="1416"/>
      <c r="C55" s="290" t="s">
        <v>56</v>
      </c>
      <c r="D55" s="583"/>
      <c r="E55" s="583"/>
      <c r="F55" s="1107"/>
      <c r="G55" s="1107"/>
      <c r="H55" s="1107"/>
      <c r="I55" s="1108"/>
    </row>
    <row r="56" spans="2:9" s="365" customFormat="1" ht="15" customHeight="1">
      <c r="B56" s="1416"/>
      <c r="C56" s="370" t="s">
        <v>227</v>
      </c>
      <c r="D56" s="583"/>
      <c r="E56" s="583"/>
      <c r="F56" s="1107"/>
      <c r="G56" s="1107"/>
      <c r="H56" s="1107"/>
      <c r="I56" s="1108"/>
    </row>
    <row r="57" spans="2:9" s="365" customFormat="1" ht="15" customHeight="1">
      <c r="B57" s="1416"/>
      <c r="C57" s="370" t="s">
        <v>228</v>
      </c>
      <c r="D57" s="583"/>
      <c r="E57" s="583"/>
      <c r="F57" s="1107"/>
      <c r="G57" s="1107"/>
      <c r="H57" s="1107"/>
      <c r="I57" s="1108"/>
    </row>
    <row r="58" spans="2:9" s="365" customFormat="1" ht="15" customHeight="1">
      <c r="B58" s="1416"/>
      <c r="C58" s="370" t="s">
        <v>229</v>
      </c>
      <c r="D58" s="583"/>
      <c r="E58" s="583"/>
      <c r="F58" s="1107"/>
      <c r="G58" s="1107"/>
      <c r="H58" s="1107"/>
      <c r="I58" s="1108"/>
    </row>
    <row r="59" spans="2:9" s="365" customFormat="1" ht="15" customHeight="1" thickBot="1">
      <c r="B59" s="1418"/>
      <c r="C59" s="1109" t="s">
        <v>57</v>
      </c>
      <c r="D59" s="1110"/>
      <c r="E59" s="1110"/>
      <c r="F59" s="1111"/>
      <c r="G59" s="1111"/>
      <c r="H59" s="1111"/>
      <c r="I59" s="1112"/>
    </row>
    <row r="60" spans="2:9" s="367" customFormat="1" ht="12.75">
      <c r="B60" s="366"/>
      <c r="C60" s="366"/>
      <c r="F60" s="1106"/>
      <c r="G60" s="1106"/>
      <c r="H60" s="1106"/>
      <c r="I60" s="1106"/>
    </row>
    <row r="61" spans="2:9" s="367" customFormat="1" ht="12.75"/>
    <row r="62" spans="2:9" s="367" customFormat="1" ht="12.75"/>
    <row r="63" spans="2:9" s="367" customFormat="1" ht="12.75"/>
  </sheetData>
  <mergeCells count="17">
    <mergeCell ref="I4:I5"/>
    <mergeCell ref="B4:B5"/>
    <mergeCell ref="C4:C5"/>
    <mergeCell ref="B24:B25"/>
    <mergeCell ref="C24:C25"/>
    <mergeCell ref="B6:B22"/>
    <mergeCell ref="I24:I25"/>
    <mergeCell ref="D4:E4"/>
    <mergeCell ref="F4:F5"/>
    <mergeCell ref="G4:G5"/>
    <mergeCell ref="H4:H5"/>
    <mergeCell ref="H24:H25"/>
    <mergeCell ref="B26:B42"/>
    <mergeCell ref="B43:B59"/>
    <mergeCell ref="D24:E24"/>
    <mergeCell ref="F24:F25"/>
    <mergeCell ref="G24:G25"/>
  </mergeCells>
  <pageMargins left="0.7" right="0.7" top="0.78740157499999996" bottom="0.78740157499999996" header="0.3" footer="0.3"/>
  <pageSetup paperSize="9" scale="10" orientation="landscape" r:id="rId1"/>
  <colBreaks count="1" manualBreakCount="1">
    <brk id="13"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51"/>
  <dimension ref="B1:I31"/>
  <sheetViews>
    <sheetView showGridLines="0" zoomScaleNormal="100" workbookViewId="0">
      <selection activeCell="E83" sqref="E83"/>
    </sheetView>
  </sheetViews>
  <sheetFormatPr defaultColWidth="11.5703125" defaultRowHeight="14.25"/>
  <cols>
    <col min="1" max="1" width="5.7109375" style="362" customWidth="1"/>
    <col min="2" max="2" width="15.7109375" style="362" customWidth="1"/>
    <col min="3" max="4" width="20.7109375" style="362" customWidth="1"/>
    <col min="5" max="9" width="25.7109375" style="1116" customWidth="1"/>
    <col min="10" max="10" width="32.7109375" style="362" customWidth="1"/>
    <col min="11" max="16384" width="11.5703125" style="362"/>
  </cols>
  <sheetData>
    <row r="1" spans="2:9" ht="15" customHeight="1"/>
    <row r="2" spans="2:9" ht="20.25" customHeight="1">
      <c r="B2" s="32" t="s">
        <v>1323</v>
      </c>
      <c r="E2" s="1117"/>
      <c r="F2" s="1117"/>
      <c r="G2" s="1117"/>
      <c r="H2" s="1117"/>
      <c r="I2" s="1117"/>
    </row>
    <row r="3" spans="2:9" ht="15" customHeight="1">
      <c r="B3" s="32"/>
      <c r="E3" s="1117"/>
      <c r="F3" s="1117"/>
      <c r="G3" s="1117"/>
      <c r="H3" s="1117"/>
      <c r="I3" s="1117"/>
    </row>
    <row r="4" spans="2:9" ht="15" customHeight="1">
      <c r="B4" s="1312" t="s">
        <v>1005</v>
      </c>
      <c r="E4" s="1117"/>
      <c r="F4" s="1117"/>
      <c r="G4" s="1117"/>
      <c r="H4" s="1117"/>
      <c r="I4" s="1117"/>
    </row>
    <row r="5" spans="2:9" ht="15" customHeight="1">
      <c r="B5" s="1313" t="s">
        <v>1604</v>
      </c>
      <c r="E5" s="1117"/>
      <c r="F5" s="1117"/>
      <c r="G5" s="1117"/>
      <c r="H5" s="1117"/>
      <c r="I5" s="1117"/>
    </row>
    <row r="6" spans="2:9" ht="15" customHeight="1" thickBot="1">
      <c r="B6" s="363"/>
      <c r="E6" s="1117"/>
      <c r="F6" s="1117"/>
      <c r="G6" s="1117"/>
      <c r="H6" s="1117"/>
      <c r="I6" s="1117"/>
    </row>
    <row r="7" spans="2:9" s="365" customFormat="1" ht="20.100000000000001" customHeight="1">
      <c r="B7" s="1345" t="s">
        <v>230</v>
      </c>
      <c r="C7" s="1339" t="s">
        <v>1313</v>
      </c>
      <c r="D7" s="1339" t="s">
        <v>1322</v>
      </c>
      <c r="E7" s="1339" t="s">
        <v>1314</v>
      </c>
      <c r="F7" s="1339"/>
      <c r="G7" s="1339" t="s">
        <v>1315</v>
      </c>
      <c r="H7" s="1339" t="s">
        <v>1317</v>
      </c>
      <c r="I7" s="1361" t="s">
        <v>1318</v>
      </c>
    </row>
    <row r="8" spans="2:9" s="757" customFormat="1" ht="45" customHeight="1">
      <c r="B8" s="1407"/>
      <c r="C8" s="1342"/>
      <c r="D8" s="1342"/>
      <c r="E8" s="1259"/>
      <c r="F8" s="1259" t="s">
        <v>1319</v>
      </c>
      <c r="G8" s="1342"/>
      <c r="H8" s="1342" t="s">
        <v>45</v>
      </c>
      <c r="I8" s="1362" t="s">
        <v>46</v>
      </c>
    </row>
    <row r="9" spans="2:9" s="365" customFormat="1" ht="15" customHeight="1">
      <c r="B9" s="1420" t="s">
        <v>38</v>
      </c>
      <c r="C9" s="132" t="s">
        <v>1605</v>
      </c>
      <c r="D9" s="1023" t="s">
        <v>1617</v>
      </c>
      <c r="E9" s="1242">
        <v>1</v>
      </c>
      <c r="F9" s="1242">
        <v>0</v>
      </c>
      <c r="G9" s="1243">
        <v>0</v>
      </c>
      <c r="H9" s="1243">
        <v>0</v>
      </c>
      <c r="I9" s="1244">
        <v>0</v>
      </c>
    </row>
    <row r="10" spans="2:9" s="365" customFormat="1" ht="15" customHeight="1">
      <c r="B10" s="1421"/>
      <c r="C10" s="132" t="s">
        <v>1606</v>
      </c>
      <c r="D10" s="1023" t="s">
        <v>1618</v>
      </c>
      <c r="E10" s="1242">
        <v>2</v>
      </c>
      <c r="F10" s="1242">
        <v>0</v>
      </c>
      <c r="G10" s="1243">
        <v>0</v>
      </c>
      <c r="H10" s="1243">
        <v>0</v>
      </c>
      <c r="I10" s="1244">
        <v>0</v>
      </c>
    </row>
    <row r="11" spans="2:9" s="365" customFormat="1" ht="15" customHeight="1">
      <c r="B11" s="1421"/>
      <c r="C11" s="132" t="s">
        <v>1607</v>
      </c>
      <c r="D11" s="1023" t="s">
        <v>1619</v>
      </c>
      <c r="E11" s="1242">
        <v>2</v>
      </c>
      <c r="F11" s="1242">
        <v>0</v>
      </c>
      <c r="G11" s="1243">
        <v>0</v>
      </c>
      <c r="H11" s="1243">
        <v>0</v>
      </c>
      <c r="I11" s="1244">
        <v>0</v>
      </c>
    </row>
    <row r="12" spans="2:9" s="365" customFormat="1" ht="15" customHeight="1">
      <c r="B12" s="1421"/>
      <c r="C12" s="132" t="s">
        <v>1608</v>
      </c>
      <c r="D12" s="1023" t="s">
        <v>1620</v>
      </c>
      <c r="E12" s="1242">
        <v>7</v>
      </c>
      <c r="F12" s="1242">
        <v>0</v>
      </c>
      <c r="G12" s="1243">
        <v>0</v>
      </c>
      <c r="H12" s="1243">
        <v>0</v>
      </c>
      <c r="I12" s="1244">
        <v>0</v>
      </c>
    </row>
    <row r="13" spans="2:9" s="365" customFormat="1" ht="15" customHeight="1">
      <c r="B13" s="1421"/>
      <c r="C13" s="132" t="s">
        <v>1612</v>
      </c>
      <c r="D13" s="1023" t="s">
        <v>1621</v>
      </c>
      <c r="E13" s="1242">
        <v>5</v>
      </c>
      <c r="F13" s="1242">
        <v>0</v>
      </c>
      <c r="G13" s="1243">
        <v>0</v>
      </c>
      <c r="H13" s="1243">
        <v>0</v>
      </c>
      <c r="I13" s="1244">
        <v>0</v>
      </c>
    </row>
    <row r="14" spans="2:9" s="365" customFormat="1" ht="15" customHeight="1">
      <c r="B14" s="1421"/>
      <c r="C14" s="132" t="s">
        <v>1609</v>
      </c>
      <c r="D14" s="1023" t="s">
        <v>1622</v>
      </c>
      <c r="E14" s="1023">
        <v>17</v>
      </c>
      <c r="F14" s="1023">
        <v>0</v>
      </c>
      <c r="G14" s="1243">
        <v>0</v>
      </c>
      <c r="H14" s="1243">
        <v>0</v>
      </c>
      <c r="I14" s="1244">
        <v>0</v>
      </c>
    </row>
    <row r="15" spans="2:9" s="365" customFormat="1" ht="15" customHeight="1">
      <c r="B15" s="1421"/>
      <c r="C15" s="132" t="s">
        <v>1610</v>
      </c>
      <c r="D15" s="1023" t="s">
        <v>1623</v>
      </c>
      <c r="E15" s="1242">
        <v>34</v>
      </c>
      <c r="F15" s="1242">
        <v>0</v>
      </c>
      <c r="G15" s="1243">
        <v>0</v>
      </c>
      <c r="H15" s="1243">
        <v>0</v>
      </c>
      <c r="I15" s="1244">
        <v>0</v>
      </c>
    </row>
    <row r="16" spans="2:9" s="365" customFormat="1" ht="15" customHeight="1">
      <c r="B16" s="1421"/>
      <c r="C16" s="132" t="s">
        <v>1611</v>
      </c>
      <c r="D16" s="1023" t="s">
        <v>1624</v>
      </c>
      <c r="E16" s="1242">
        <v>39</v>
      </c>
      <c r="F16" s="1242">
        <v>0</v>
      </c>
      <c r="G16" s="1243">
        <v>0</v>
      </c>
      <c r="H16" s="1243">
        <v>0</v>
      </c>
      <c r="I16" s="1244">
        <v>0</v>
      </c>
    </row>
    <row r="17" spans="2:9" s="365" customFormat="1" ht="15" customHeight="1">
      <c r="B17" s="1421"/>
      <c r="C17" s="132" t="s">
        <v>1613</v>
      </c>
      <c r="D17" s="1023" t="s">
        <v>1626</v>
      </c>
      <c r="E17" s="1023">
        <v>17</v>
      </c>
      <c r="F17" s="1023">
        <v>0</v>
      </c>
      <c r="G17" s="1243">
        <v>0</v>
      </c>
      <c r="H17" s="1243">
        <v>0</v>
      </c>
      <c r="I17" s="1244">
        <v>0</v>
      </c>
    </row>
    <row r="18" spans="2:9" s="365" customFormat="1" ht="15" customHeight="1">
      <c r="B18" s="1421"/>
      <c r="C18" s="132" t="s">
        <v>1614</v>
      </c>
      <c r="D18" s="1023" t="s">
        <v>1627</v>
      </c>
      <c r="E18" s="1023">
        <v>3</v>
      </c>
      <c r="F18" s="1023">
        <v>0</v>
      </c>
      <c r="G18" s="1243">
        <v>0</v>
      </c>
      <c r="H18" s="1243">
        <v>0</v>
      </c>
      <c r="I18" s="1244">
        <v>0</v>
      </c>
    </row>
    <row r="19" spans="2:9" s="365" customFormat="1" ht="15" customHeight="1">
      <c r="B19" s="1422"/>
      <c r="C19" s="132" t="s">
        <v>1615</v>
      </c>
      <c r="D19" s="1023" t="s">
        <v>1628</v>
      </c>
      <c r="E19" s="1023">
        <v>2</v>
      </c>
      <c r="F19" s="1023">
        <v>0</v>
      </c>
      <c r="G19" s="1243">
        <v>0</v>
      </c>
      <c r="H19" s="1243">
        <v>0</v>
      </c>
      <c r="I19" s="1244">
        <v>0</v>
      </c>
    </row>
    <row r="20" spans="2:9" s="365" customFormat="1" ht="15" customHeight="1">
      <c r="B20" s="1416" t="s">
        <v>37</v>
      </c>
      <c r="C20" s="150" t="s">
        <v>1625</v>
      </c>
      <c r="D20" s="1240" t="s">
        <v>1616</v>
      </c>
      <c r="E20" s="1151">
        <v>1</v>
      </c>
      <c r="F20" s="1151">
        <v>0</v>
      </c>
      <c r="G20" s="1118">
        <v>0</v>
      </c>
      <c r="H20" s="1118">
        <v>0</v>
      </c>
      <c r="I20" s="1119">
        <v>0</v>
      </c>
    </row>
    <row r="21" spans="2:9" s="365" customFormat="1" ht="15" customHeight="1">
      <c r="B21" s="1416"/>
      <c r="C21" s="279" t="s">
        <v>1606</v>
      </c>
      <c r="D21" s="1023" t="s">
        <v>1618</v>
      </c>
      <c r="E21" s="930">
        <v>2</v>
      </c>
      <c r="F21" s="930">
        <v>0</v>
      </c>
      <c r="G21" s="1104">
        <v>0</v>
      </c>
      <c r="H21" s="1104">
        <v>0</v>
      </c>
      <c r="I21" s="1105">
        <v>0</v>
      </c>
    </row>
    <row r="22" spans="2:9" s="365" customFormat="1" ht="15" customHeight="1">
      <c r="B22" s="1416"/>
      <c r="C22" s="279" t="s">
        <v>1607</v>
      </c>
      <c r="D22" s="1023" t="s">
        <v>1619</v>
      </c>
      <c r="E22" s="930">
        <v>4</v>
      </c>
      <c r="F22" s="930">
        <v>0</v>
      </c>
      <c r="G22" s="1104">
        <v>0</v>
      </c>
      <c r="H22" s="1104">
        <v>0</v>
      </c>
      <c r="I22" s="1105">
        <v>0</v>
      </c>
    </row>
    <row r="23" spans="2:9" s="365" customFormat="1" ht="15" customHeight="1">
      <c r="B23" s="1416"/>
      <c r="C23" s="279" t="s">
        <v>1608</v>
      </c>
      <c r="D23" s="1023" t="s">
        <v>1620</v>
      </c>
      <c r="E23" s="930">
        <v>13</v>
      </c>
      <c r="F23" s="930">
        <v>0</v>
      </c>
      <c r="G23" s="1104">
        <v>0</v>
      </c>
      <c r="H23" s="1104">
        <v>0</v>
      </c>
      <c r="I23" s="1105">
        <v>0</v>
      </c>
    </row>
    <row r="24" spans="2:9" s="365" customFormat="1" ht="15" customHeight="1">
      <c r="B24" s="1416"/>
      <c r="C24" s="279" t="s">
        <v>1612</v>
      </c>
      <c r="D24" s="1023" t="s">
        <v>1621</v>
      </c>
      <c r="E24" s="930">
        <v>19</v>
      </c>
      <c r="F24" s="930">
        <v>0</v>
      </c>
      <c r="G24" s="1104">
        <v>0</v>
      </c>
      <c r="H24" s="1104">
        <v>0</v>
      </c>
      <c r="I24" s="1105">
        <v>0</v>
      </c>
    </row>
    <row r="25" spans="2:9" s="365" customFormat="1" ht="15" customHeight="1">
      <c r="B25" s="1416"/>
      <c r="C25" s="279" t="s">
        <v>1609</v>
      </c>
      <c r="D25" s="1023" t="s">
        <v>1622</v>
      </c>
      <c r="E25" s="930">
        <v>15</v>
      </c>
      <c r="F25" s="930">
        <v>0</v>
      </c>
      <c r="G25" s="1104">
        <v>0</v>
      </c>
      <c r="H25" s="1104">
        <v>0</v>
      </c>
      <c r="I25" s="1105">
        <v>0</v>
      </c>
    </row>
    <row r="26" spans="2:9" s="365" customFormat="1" ht="15" customHeight="1">
      <c r="B26" s="1416"/>
      <c r="C26" s="279" t="s">
        <v>1610</v>
      </c>
      <c r="D26" s="1023" t="s">
        <v>1623</v>
      </c>
      <c r="E26" s="930">
        <v>3</v>
      </c>
      <c r="F26" s="930">
        <v>0</v>
      </c>
      <c r="G26" s="1104">
        <v>0</v>
      </c>
      <c r="H26" s="1104">
        <v>0</v>
      </c>
      <c r="I26" s="1105">
        <v>0</v>
      </c>
    </row>
    <row r="27" spans="2:9" s="365" customFormat="1" ht="15" customHeight="1" thickBot="1">
      <c r="B27" s="1418"/>
      <c r="C27" s="1120" t="s">
        <v>1611</v>
      </c>
      <c r="D27" s="1241" t="s">
        <v>1624</v>
      </c>
      <c r="E27" s="1121">
        <v>5</v>
      </c>
      <c r="F27" s="1121">
        <v>0</v>
      </c>
      <c r="G27" s="1122">
        <v>0</v>
      </c>
      <c r="H27" s="1122">
        <v>0</v>
      </c>
      <c r="I27" s="1123">
        <v>0</v>
      </c>
    </row>
    <row r="28" spans="2:9" s="367" customFormat="1" ht="12.75">
      <c r="B28" s="366"/>
      <c r="C28" s="366"/>
      <c r="D28" s="366"/>
      <c r="E28" s="1117"/>
      <c r="F28" s="1117"/>
      <c r="G28" s="1117"/>
      <c r="H28" s="1117"/>
      <c r="I28" s="1117"/>
    </row>
    <row r="29" spans="2:9" s="367" customFormat="1" ht="12.75">
      <c r="E29" s="1117"/>
      <c r="F29" s="1117"/>
      <c r="G29" s="1117"/>
      <c r="H29" s="1117"/>
      <c r="I29" s="1117"/>
    </row>
    <row r="30" spans="2:9" s="367" customFormat="1" ht="12.75">
      <c r="E30" s="1117"/>
      <c r="F30" s="1117"/>
      <c r="G30" s="1117"/>
      <c r="H30" s="1117"/>
      <c r="I30" s="1117"/>
    </row>
    <row r="31" spans="2:9" s="367" customFormat="1" ht="12.75">
      <c r="E31" s="1117"/>
      <c r="F31" s="1117"/>
      <c r="G31" s="1117"/>
      <c r="H31" s="1117"/>
      <c r="I31" s="1117"/>
    </row>
  </sheetData>
  <mergeCells count="9">
    <mergeCell ref="B20:B27"/>
    <mergeCell ref="E7:F7"/>
    <mergeCell ref="G7:G8"/>
    <mergeCell ref="H7:H8"/>
    <mergeCell ref="I7:I8"/>
    <mergeCell ref="B9:B19"/>
    <mergeCell ref="D7:D8"/>
    <mergeCell ref="B7:B8"/>
    <mergeCell ref="C7:C8"/>
  </mergeCells>
  <pageMargins left="0.7" right="0.7" top="0.78740157499999996" bottom="0.78740157499999996" header="0.3" footer="0.3"/>
  <pageSetup paperSize="9" scale="10" orientation="landscape" r:id="rId1"/>
  <colBreaks count="1" manualBreakCount="1">
    <brk id="11" max="1048575" man="1"/>
  </col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B2:E9"/>
  <sheetViews>
    <sheetView workbookViewId="0">
      <selection activeCell="D67" sqref="D67"/>
    </sheetView>
  </sheetViews>
  <sheetFormatPr defaultColWidth="9.140625" defaultRowHeight="15"/>
  <cols>
    <col min="1" max="1" width="5.7109375" style="651" customWidth="1"/>
    <col min="2" max="2" width="40.7109375" style="651" customWidth="1"/>
    <col min="3" max="3" width="9.140625" style="651"/>
    <col min="4" max="5" width="50.7109375" style="651" customWidth="1"/>
    <col min="6" max="16384" width="9.140625" style="651"/>
  </cols>
  <sheetData>
    <row r="2" spans="2:5" ht="20.100000000000001" customHeight="1">
      <c r="B2" s="238" t="s">
        <v>1438</v>
      </c>
    </row>
    <row r="3" spans="2:5" ht="15.75" thickBot="1"/>
    <row r="4" spans="2:5" ht="20.100000000000001" customHeight="1">
      <c r="B4" s="1258" t="s">
        <v>1364</v>
      </c>
      <c r="C4" s="1264" t="s">
        <v>1705</v>
      </c>
      <c r="D4" s="1264" t="s">
        <v>1600</v>
      </c>
      <c r="E4" s="1265" t="s">
        <v>1552</v>
      </c>
    </row>
    <row r="5" spans="2:5" ht="60" customHeight="1">
      <c r="B5" s="1271" t="s">
        <v>1582</v>
      </c>
      <c r="C5" s="1272" t="s">
        <v>890</v>
      </c>
      <c r="D5" s="1273" t="s">
        <v>1583</v>
      </c>
      <c r="E5" s="1274" t="s">
        <v>1688</v>
      </c>
    </row>
    <row r="6" spans="2:5" ht="45" customHeight="1">
      <c r="B6" s="1279" t="s">
        <v>1584</v>
      </c>
      <c r="C6" s="1280" t="s">
        <v>891</v>
      </c>
      <c r="D6" s="1281" t="s">
        <v>1586</v>
      </c>
      <c r="E6" s="1282" t="s">
        <v>1663</v>
      </c>
    </row>
    <row r="7" spans="2:5" ht="30" customHeight="1">
      <c r="B7" s="1271" t="s">
        <v>1587</v>
      </c>
      <c r="C7" s="1272" t="s">
        <v>892</v>
      </c>
      <c r="D7" s="1273" t="s">
        <v>1588</v>
      </c>
      <c r="E7" s="1274" t="s">
        <v>1635</v>
      </c>
    </row>
    <row r="8" spans="2:5" ht="30" customHeight="1">
      <c r="B8" s="1279" t="s">
        <v>1589</v>
      </c>
      <c r="C8" s="1280" t="s">
        <v>893</v>
      </c>
      <c r="D8" s="1281" t="s">
        <v>1590</v>
      </c>
      <c r="E8" s="1282" t="s">
        <v>1664</v>
      </c>
    </row>
    <row r="9" spans="2:5" ht="30" customHeight="1" thickBot="1">
      <c r="B9" s="1275" t="s">
        <v>1585</v>
      </c>
      <c r="C9" s="1276" t="s">
        <v>894</v>
      </c>
      <c r="D9" s="1277" t="s">
        <v>1591</v>
      </c>
      <c r="E9" s="1278" t="s">
        <v>1663</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53">
    <pageSetUpPr fitToPage="1"/>
  </sheetPr>
  <dimension ref="A1:K20"/>
  <sheetViews>
    <sheetView showGridLines="0" zoomScaleNormal="100" zoomScalePageLayoutView="80" workbookViewId="0">
      <selection activeCell="C46" sqref="C46"/>
    </sheetView>
  </sheetViews>
  <sheetFormatPr defaultColWidth="9.140625" defaultRowHeight="14.25"/>
  <cols>
    <col min="1" max="1" width="5.7109375" style="11" customWidth="1"/>
    <col min="2" max="2" width="10.7109375" style="179" customWidth="1"/>
    <col min="3" max="3" width="60.7109375" style="11" customWidth="1"/>
    <col min="4" max="11" width="15.7109375" style="11" customWidth="1"/>
    <col min="12" max="16384" width="9.140625" style="11"/>
  </cols>
  <sheetData>
    <row r="1" spans="1:11" ht="15" customHeight="1"/>
    <row r="2" spans="1:11" s="67" customFormat="1" ht="20.100000000000001" customHeight="1">
      <c r="B2" s="32" t="s">
        <v>1</v>
      </c>
      <c r="C2" s="179"/>
    </row>
    <row r="3" spans="1:11" ht="15" customHeight="1" thickBot="1">
      <c r="A3" s="180"/>
      <c r="B3" s="181"/>
      <c r="C3" s="182"/>
      <c r="D3" s="183"/>
      <c r="E3" s="183"/>
      <c r="F3" s="183"/>
      <c r="G3" s="183"/>
      <c r="H3" s="183"/>
      <c r="I3" s="183"/>
      <c r="J3" s="183"/>
      <c r="K3" s="183"/>
    </row>
    <row r="4" spans="1:11" ht="80.099999999999994" customHeight="1">
      <c r="B4" s="444"/>
      <c r="C4" s="439"/>
      <c r="D4" s="445" t="s">
        <v>2</v>
      </c>
      <c r="E4" s="445" t="s">
        <v>3</v>
      </c>
      <c r="F4" s="445" t="s">
        <v>4</v>
      </c>
      <c r="G4" s="445" t="s">
        <v>810</v>
      </c>
      <c r="H4" s="445" t="s">
        <v>5</v>
      </c>
      <c r="I4" s="445" t="s">
        <v>6</v>
      </c>
      <c r="J4" s="445" t="s">
        <v>7</v>
      </c>
      <c r="K4" s="446" t="s">
        <v>8</v>
      </c>
    </row>
    <row r="5" spans="1:11" ht="15" customHeight="1">
      <c r="A5" s="180"/>
      <c r="B5" s="194" t="s">
        <v>9</v>
      </c>
      <c r="C5" s="150" t="s">
        <v>10</v>
      </c>
      <c r="D5" s="193"/>
      <c r="E5" s="150"/>
      <c r="F5" s="188"/>
      <c r="G5" s="189"/>
      <c r="H5" s="187"/>
      <c r="I5" s="187"/>
      <c r="J5" s="187"/>
      <c r="K5" s="195"/>
    </row>
    <row r="6" spans="1:11" ht="15" customHeight="1">
      <c r="A6" s="180"/>
      <c r="B6" s="177" t="s">
        <v>12</v>
      </c>
      <c r="C6" s="106" t="s">
        <v>13</v>
      </c>
      <c r="D6" s="190"/>
      <c r="E6" s="190"/>
      <c r="F6" s="442"/>
      <c r="G6" s="443"/>
      <c r="H6" s="190"/>
      <c r="I6" s="190"/>
      <c r="J6" s="190"/>
      <c r="K6" s="196"/>
    </row>
    <row r="7" spans="1:11" ht="15" customHeight="1">
      <c r="A7" s="180"/>
      <c r="B7" s="177">
        <v>1</v>
      </c>
      <c r="C7" s="106" t="s">
        <v>14</v>
      </c>
      <c r="D7" s="944">
        <v>9633136.5099999998</v>
      </c>
      <c r="E7" s="944">
        <v>25971066.559999999</v>
      </c>
      <c r="F7" s="441"/>
      <c r="G7" s="1023" t="s">
        <v>11</v>
      </c>
      <c r="H7" s="944">
        <v>33622015.219999999</v>
      </c>
      <c r="I7" s="944">
        <v>33622015.219999999</v>
      </c>
      <c r="J7" s="944">
        <v>33622015.219999999</v>
      </c>
      <c r="K7" s="966">
        <v>11156696.619999999</v>
      </c>
    </row>
    <row r="8" spans="1:11" ht="15" customHeight="1">
      <c r="A8" s="180"/>
      <c r="B8" s="177">
        <v>2</v>
      </c>
      <c r="C8" s="106" t="s">
        <v>15</v>
      </c>
      <c r="D8" s="441"/>
      <c r="E8" s="441"/>
      <c r="F8" s="190"/>
      <c r="G8" s="190"/>
      <c r="H8" s="190"/>
      <c r="I8" s="190"/>
      <c r="J8" s="190"/>
      <c r="K8" s="196"/>
    </row>
    <row r="9" spans="1:11" ht="15" customHeight="1">
      <c r="A9" s="180"/>
      <c r="B9" s="177" t="s">
        <v>16</v>
      </c>
      <c r="C9" s="192" t="s">
        <v>17</v>
      </c>
      <c r="D9" s="441"/>
      <c r="E9" s="441"/>
      <c r="F9" s="190"/>
      <c r="G9" s="441"/>
      <c r="H9" s="190"/>
      <c r="I9" s="190"/>
      <c r="J9" s="190"/>
      <c r="K9" s="196"/>
    </row>
    <row r="10" spans="1:11" ht="15" customHeight="1">
      <c r="A10" s="180"/>
      <c r="B10" s="177" t="s">
        <v>18</v>
      </c>
      <c r="C10" s="192" t="s">
        <v>19</v>
      </c>
      <c r="D10" s="441"/>
      <c r="E10" s="441"/>
      <c r="F10" s="190"/>
      <c r="G10" s="441"/>
      <c r="H10" s="190"/>
      <c r="I10" s="190"/>
      <c r="J10" s="190"/>
      <c r="K10" s="196"/>
    </row>
    <row r="11" spans="1:11" ht="15" customHeight="1">
      <c r="A11" s="180"/>
      <c r="B11" s="177" t="s">
        <v>20</v>
      </c>
      <c r="C11" s="192" t="s">
        <v>21</v>
      </c>
      <c r="D11" s="441"/>
      <c r="E11" s="441"/>
      <c r="F11" s="190"/>
      <c r="G11" s="441"/>
      <c r="H11" s="190"/>
      <c r="I11" s="190"/>
      <c r="J11" s="190"/>
      <c r="K11" s="196"/>
    </row>
    <row r="12" spans="1:11" ht="15" customHeight="1">
      <c r="A12" s="180"/>
      <c r="B12" s="177">
        <v>3</v>
      </c>
      <c r="C12" s="106" t="s">
        <v>22</v>
      </c>
      <c r="D12" s="441"/>
      <c r="E12" s="441"/>
      <c r="F12" s="441"/>
      <c r="G12" s="441"/>
      <c r="H12" s="190"/>
      <c r="I12" s="190"/>
      <c r="J12" s="190"/>
      <c r="K12" s="196"/>
    </row>
    <row r="13" spans="1:11" ht="15" customHeight="1">
      <c r="A13" s="180"/>
      <c r="B13" s="177">
        <v>4</v>
      </c>
      <c r="C13" s="106" t="s">
        <v>23</v>
      </c>
      <c r="D13" s="441"/>
      <c r="E13" s="441"/>
      <c r="F13" s="441"/>
      <c r="G13" s="441"/>
      <c r="H13" s="190"/>
      <c r="I13" s="190"/>
      <c r="J13" s="190"/>
      <c r="K13" s="196"/>
    </row>
    <row r="14" spans="1:11" ht="15" customHeight="1">
      <c r="A14" s="180"/>
      <c r="B14" s="178">
        <v>5</v>
      </c>
      <c r="C14" s="104" t="s">
        <v>24</v>
      </c>
      <c r="D14" s="440"/>
      <c r="E14" s="440"/>
      <c r="F14" s="440"/>
      <c r="G14" s="440"/>
      <c r="H14" s="185"/>
      <c r="I14" s="185"/>
      <c r="J14" s="185"/>
      <c r="K14" s="198"/>
    </row>
    <row r="15" spans="1:11" ht="15" customHeight="1" thickBot="1">
      <c r="A15" s="180"/>
      <c r="B15" s="36">
        <v>6</v>
      </c>
      <c r="C15" s="37" t="s">
        <v>25</v>
      </c>
      <c r="D15" s="199"/>
      <c r="E15" s="199"/>
      <c r="F15" s="199"/>
      <c r="G15" s="199"/>
      <c r="H15" s="38">
        <f>SUM(H7)</f>
        <v>33622015.219999999</v>
      </c>
      <c r="I15" s="38">
        <f t="shared" ref="I15:K15" si="0">SUM(I7)</f>
        <v>33622015.219999999</v>
      </c>
      <c r="J15" s="38">
        <f t="shared" si="0"/>
        <v>33622015.219999999</v>
      </c>
      <c r="K15" s="39">
        <f t="shared" si="0"/>
        <v>11156696.619999999</v>
      </c>
    </row>
    <row r="16" spans="1:11">
      <c r="A16" s="180"/>
      <c r="B16" s="184"/>
      <c r="C16" s="1"/>
      <c r="D16" s="1"/>
      <c r="E16" s="1"/>
      <c r="F16" s="1"/>
      <c r="G16" s="1"/>
      <c r="H16" s="1"/>
      <c r="I16" s="1"/>
      <c r="J16" s="1"/>
      <c r="K16" s="1"/>
    </row>
    <row r="17" spans="1:11">
      <c r="A17" s="180"/>
      <c r="B17" s="184"/>
      <c r="C17" s="1"/>
      <c r="D17" s="1"/>
      <c r="E17" s="1"/>
      <c r="F17" s="1"/>
      <c r="G17" s="1"/>
      <c r="H17" s="1"/>
      <c r="I17" s="1"/>
      <c r="J17" s="1"/>
      <c r="K17" s="1"/>
    </row>
    <row r="18" spans="1:11">
      <c r="B18" s="184"/>
      <c r="C18" s="1"/>
      <c r="D18" s="1"/>
      <c r="E18" s="1"/>
      <c r="F18" s="1"/>
      <c r="G18" s="1"/>
      <c r="H18" s="1"/>
      <c r="I18" s="1"/>
      <c r="J18" s="1"/>
      <c r="K18" s="1"/>
    </row>
    <row r="19" spans="1:11">
      <c r="B19" s="184"/>
      <c r="C19" s="1"/>
      <c r="D19" s="1"/>
      <c r="E19" s="1"/>
      <c r="F19" s="1"/>
      <c r="G19" s="1"/>
      <c r="H19" s="1"/>
      <c r="I19" s="1"/>
      <c r="J19" s="1"/>
      <c r="K19" s="1"/>
    </row>
    <row r="20" spans="1:11">
      <c r="B20" s="184"/>
      <c r="C20" s="1"/>
      <c r="D20" s="1"/>
      <c r="E20" s="1"/>
      <c r="F20" s="1"/>
      <c r="G20" s="1"/>
      <c r="H20" s="1"/>
      <c r="I20" s="1"/>
      <c r="J20" s="1"/>
      <c r="K20" s="1"/>
    </row>
  </sheetData>
  <pageMargins left="0.70866141732283472" right="0.70866141732283472" top="0.74803149606299213" bottom="0.74803149606299213" header="0.31496062992125984" footer="0.31496062992125984"/>
  <pageSetup paperSize="9" scale="62"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54">
    <pageSetUpPr fitToPage="1"/>
  </sheetPr>
  <dimension ref="A1:F13"/>
  <sheetViews>
    <sheetView showGridLines="0" zoomScaleNormal="100" workbookViewId="0">
      <selection activeCell="C54" sqref="C54"/>
    </sheetView>
  </sheetViews>
  <sheetFormatPr defaultColWidth="9.140625" defaultRowHeight="14.25"/>
  <cols>
    <col min="1" max="1" width="5.7109375" style="11" customWidth="1"/>
    <col min="2" max="2" width="10.7109375" style="11" customWidth="1"/>
    <col min="3" max="3" width="75.7109375" style="11" customWidth="1"/>
    <col min="4" max="5" width="20.7109375" style="11" customWidth="1"/>
    <col min="6" max="16384" width="9.140625" style="11"/>
  </cols>
  <sheetData>
    <row r="1" spans="1:6" ht="15" customHeight="1"/>
    <row r="2" spans="1:6" ht="20.100000000000001" customHeight="1">
      <c r="A2" s="94"/>
      <c r="B2" s="32" t="s">
        <v>826</v>
      </c>
    </row>
    <row r="3" spans="1:6" ht="15" customHeight="1" thickBot="1">
      <c r="B3" s="1"/>
      <c r="D3" s="1"/>
      <c r="E3" s="1"/>
    </row>
    <row r="4" spans="1:6" ht="20.100000000000001" customHeight="1">
      <c r="B4" s="82"/>
      <c r="C4" s="42"/>
      <c r="D4" s="42" t="s">
        <v>26</v>
      </c>
      <c r="E4" s="43" t="s">
        <v>8</v>
      </c>
    </row>
    <row r="5" spans="1:6" ht="15" customHeight="1">
      <c r="B5" s="111">
        <v>1</v>
      </c>
      <c r="C5" s="130" t="s">
        <v>27</v>
      </c>
      <c r="D5" s="131"/>
      <c r="E5" s="201"/>
      <c r="F5" s="200"/>
    </row>
    <row r="6" spans="1:6" ht="15" customHeight="1">
      <c r="B6" s="115">
        <v>2</v>
      </c>
      <c r="C6" s="106" t="s">
        <v>28</v>
      </c>
      <c r="D6" s="442"/>
      <c r="E6" s="202"/>
      <c r="F6" s="200"/>
    </row>
    <row r="7" spans="1:6" ht="15" customHeight="1">
      <c r="B7" s="115">
        <v>3</v>
      </c>
      <c r="C7" s="106" t="s">
        <v>29</v>
      </c>
      <c r="D7" s="191"/>
      <c r="E7" s="202"/>
      <c r="F7" s="200"/>
    </row>
    <row r="8" spans="1:6" ht="15" customHeight="1">
      <c r="B8" s="115">
        <v>4</v>
      </c>
      <c r="C8" s="106" t="s">
        <v>30</v>
      </c>
      <c r="D8" s="944">
        <v>33622015.219999999</v>
      </c>
      <c r="E8" s="966">
        <v>17408275.375</v>
      </c>
      <c r="F8" s="200"/>
    </row>
    <row r="9" spans="1:6" ht="15" customHeight="1">
      <c r="B9" s="197" t="s">
        <v>555</v>
      </c>
      <c r="C9" s="1256" t="s">
        <v>1680</v>
      </c>
      <c r="D9" s="136"/>
      <c r="E9" s="455"/>
      <c r="F9" s="200"/>
    </row>
    <row r="10" spans="1:6" ht="15" customHeight="1" thickBot="1">
      <c r="B10" s="36">
        <v>5</v>
      </c>
      <c r="C10" s="37" t="s">
        <v>31</v>
      </c>
      <c r="D10" s="347">
        <v>33622015.219999999</v>
      </c>
      <c r="E10" s="348">
        <v>17408275.375</v>
      </c>
      <c r="F10" s="200"/>
    </row>
    <row r="11" spans="1:6">
      <c r="C11" s="94"/>
    </row>
    <row r="12" spans="1:6">
      <c r="B12" s="2"/>
    </row>
    <row r="13" spans="1:6">
      <c r="B13" s="2"/>
    </row>
  </sheetData>
  <pageMargins left="0.70866141732283472" right="0.70866141732283472" top="0.74803149606299213" bottom="0.74803149606299213" header="0.31496062992125984" footer="0.31496062992125984"/>
  <pageSetup paperSize="9" scale="9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dimension ref="B1:E5"/>
  <sheetViews>
    <sheetView workbookViewId="0">
      <selection activeCell="C75" sqref="C75"/>
    </sheetView>
  </sheetViews>
  <sheetFormatPr defaultColWidth="9.140625" defaultRowHeight="15"/>
  <cols>
    <col min="1" max="1" width="5.7109375" style="651" customWidth="1"/>
    <col min="2" max="2" width="10.7109375" style="651" customWidth="1"/>
    <col min="3" max="3" width="75.7109375" style="651" customWidth="1"/>
    <col min="4" max="5" width="20.7109375" style="651" customWidth="1"/>
    <col min="6" max="6" width="9.140625" style="651"/>
    <col min="7" max="7" width="12" style="651" bestFit="1" customWidth="1"/>
    <col min="8" max="16384" width="9.140625" style="651"/>
  </cols>
  <sheetData>
    <row r="1" spans="2:5" ht="15" customHeight="1">
      <c r="B1" s="731"/>
      <c r="C1" s="731"/>
      <c r="D1" s="731"/>
      <c r="E1" s="731"/>
    </row>
    <row r="2" spans="2:5" ht="20.25">
      <c r="B2" s="650" t="s">
        <v>1056</v>
      </c>
      <c r="C2" s="731"/>
      <c r="D2" s="731"/>
      <c r="E2" s="731"/>
    </row>
    <row r="3" spans="2:5" ht="15" customHeight="1" thickBot="1">
      <c r="B3" s="731"/>
      <c r="C3" s="731"/>
      <c r="D3" s="731"/>
      <c r="E3" s="731"/>
    </row>
    <row r="4" spans="2:5" ht="39.950000000000003" customHeight="1">
      <c r="B4" s="1345"/>
      <c r="C4" s="1339"/>
      <c r="D4" s="725" t="s">
        <v>7</v>
      </c>
      <c r="E4" s="726" t="s">
        <v>1057</v>
      </c>
    </row>
    <row r="5" spans="2:5" ht="30" customHeight="1" thickBot="1">
      <c r="B5" s="733">
        <v>1</v>
      </c>
      <c r="C5" s="734" t="s">
        <v>1058</v>
      </c>
      <c r="D5" s="735">
        <v>176445506.19999999</v>
      </c>
      <c r="E5" s="736">
        <v>652848372.93999994</v>
      </c>
    </row>
  </sheetData>
  <mergeCells count="1">
    <mergeCell ref="B4:C4"/>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5">
    <pageSetUpPr fitToPage="1"/>
  </sheetPr>
  <dimension ref="B1:M32"/>
  <sheetViews>
    <sheetView showGridLines="0" zoomScaleNormal="100" zoomScalePageLayoutView="50" workbookViewId="0">
      <selection activeCell="C52" sqref="C52"/>
    </sheetView>
  </sheetViews>
  <sheetFormatPr defaultColWidth="9.140625" defaultRowHeight="14.25"/>
  <cols>
    <col min="1" max="1" width="5.7109375" style="11" customWidth="1"/>
    <col min="2" max="2" width="10.7109375" style="11" customWidth="1"/>
    <col min="3" max="10" width="25.7109375" style="11" customWidth="1"/>
    <col min="11" max="11" width="25.7109375" style="22" customWidth="1"/>
    <col min="12" max="16384" width="9.140625" style="11"/>
  </cols>
  <sheetData>
    <row r="1" spans="2:13" ht="15" customHeight="1"/>
    <row r="2" spans="2:13" ht="20.100000000000001" customHeight="1">
      <c r="B2" s="32" t="s">
        <v>43</v>
      </c>
    </row>
    <row r="3" spans="2:13" ht="15" customHeight="1" thickBot="1">
      <c r="C3" s="349"/>
    </row>
    <row r="4" spans="2:13" s="1" customFormat="1" ht="39.950000000000003" customHeight="1">
      <c r="B4" s="512"/>
      <c r="C4" s="515"/>
      <c r="D4" s="515" t="s">
        <v>44</v>
      </c>
      <c r="E4" s="515" t="s">
        <v>7</v>
      </c>
      <c r="F4" s="515" t="s">
        <v>45</v>
      </c>
      <c r="G4" s="515" t="s">
        <v>46</v>
      </c>
      <c r="H4" s="515" t="s">
        <v>47</v>
      </c>
      <c r="I4" s="515" t="s">
        <v>48</v>
      </c>
      <c r="J4" s="515" t="s">
        <v>8</v>
      </c>
      <c r="K4" s="516" t="s">
        <v>49</v>
      </c>
    </row>
    <row r="5" spans="2:13" s="1" customFormat="1" ht="15" customHeight="1">
      <c r="B5" s="361" t="s">
        <v>827</v>
      </c>
      <c r="C5" s="1423" t="s">
        <v>37</v>
      </c>
      <c r="D5" s="360" t="s">
        <v>50</v>
      </c>
      <c r="E5" s="1024">
        <v>25826216.109999999</v>
      </c>
      <c r="F5" s="562">
        <v>8.0000000000000004E-4</v>
      </c>
      <c r="G5" s="1024">
        <v>7</v>
      </c>
      <c r="H5" s="562">
        <v>0.45</v>
      </c>
      <c r="I5" s="1024">
        <v>8</v>
      </c>
      <c r="J5" s="1024">
        <v>9371253.9499999993</v>
      </c>
      <c r="K5" s="1025">
        <v>0.3629</v>
      </c>
      <c r="L5" s="253"/>
      <c r="M5" s="253"/>
    </row>
    <row r="6" spans="2:13" s="1" customFormat="1" ht="15" customHeight="1">
      <c r="B6" s="358" t="s">
        <v>828</v>
      </c>
      <c r="C6" s="1424"/>
      <c r="D6" s="355" t="s">
        <v>51</v>
      </c>
      <c r="E6" s="563"/>
      <c r="F6" s="563"/>
      <c r="G6" s="563"/>
      <c r="H6" s="563"/>
      <c r="I6" s="563"/>
      <c r="J6" s="563"/>
      <c r="K6" s="564"/>
      <c r="L6" s="253"/>
      <c r="M6" s="253"/>
    </row>
    <row r="7" spans="2:13" s="1" customFormat="1" ht="15" customHeight="1">
      <c r="B7" s="358" t="s">
        <v>829</v>
      </c>
      <c r="C7" s="1424"/>
      <c r="D7" s="355" t="s">
        <v>52</v>
      </c>
      <c r="E7" s="563"/>
      <c r="F7" s="563"/>
      <c r="G7" s="563"/>
      <c r="H7" s="563"/>
      <c r="I7" s="563"/>
      <c r="J7" s="563"/>
      <c r="K7" s="564"/>
      <c r="L7" s="253"/>
      <c r="M7" s="253"/>
    </row>
    <row r="8" spans="2:13" s="1" customFormat="1" ht="15" customHeight="1">
      <c r="B8" s="357" t="s">
        <v>830</v>
      </c>
      <c r="C8" s="1424"/>
      <c r="D8" s="355" t="s">
        <v>53</v>
      </c>
      <c r="E8" s="563"/>
      <c r="F8" s="563"/>
      <c r="G8" s="563"/>
      <c r="H8" s="563"/>
      <c r="I8" s="563"/>
      <c r="J8" s="563"/>
      <c r="K8" s="564"/>
      <c r="L8" s="253"/>
      <c r="M8" s="253"/>
    </row>
    <row r="9" spans="2:13" s="1" customFormat="1" ht="15" customHeight="1">
      <c r="B9" s="358" t="s">
        <v>831</v>
      </c>
      <c r="C9" s="1424"/>
      <c r="D9" s="355" t="s">
        <v>54</v>
      </c>
      <c r="E9" s="563"/>
      <c r="F9" s="563"/>
      <c r="G9" s="563"/>
      <c r="H9" s="563"/>
      <c r="I9" s="563"/>
      <c r="J9" s="563"/>
      <c r="K9" s="564"/>
      <c r="L9" s="253"/>
      <c r="M9" s="253"/>
    </row>
    <row r="10" spans="2:13" s="1" customFormat="1" ht="15" customHeight="1">
      <c r="B10" s="358" t="s">
        <v>832</v>
      </c>
      <c r="C10" s="1424"/>
      <c r="D10" s="355" t="s">
        <v>55</v>
      </c>
      <c r="E10" s="563"/>
      <c r="F10" s="563"/>
      <c r="G10" s="563"/>
      <c r="H10" s="563"/>
      <c r="I10" s="563"/>
      <c r="J10" s="563"/>
      <c r="K10" s="564"/>
      <c r="L10" s="253"/>
      <c r="M10" s="253"/>
    </row>
    <row r="11" spans="2:13" s="1" customFormat="1" ht="15" customHeight="1">
      <c r="B11" s="357" t="s">
        <v>833</v>
      </c>
      <c r="C11" s="1424"/>
      <c r="D11" s="355" t="s">
        <v>56</v>
      </c>
      <c r="E11" s="563"/>
      <c r="F11" s="563"/>
      <c r="G11" s="563"/>
      <c r="H11" s="563"/>
      <c r="I11" s="563"/>
      <c r="J11" s="563"/>
      <c r="K11" s="564"/>
      <c r="L11" s="253"/>
      <c r="M11" s="253"/>
    </row>
    <row r="12" spans="2:13" s="1" customFormat="1" ht="15" customHeight="1">
      <c r="B12" s="358" t="s">
        <v>834</v>
      </c>
      <c r="C12" s="1424"/>
      <c r="D12" s="355" t="s">
        <v>57</v>
      </c>
      <c r="E12" s="563"/>
      <c r="F12" s="563"/>
      <c r="G12" s="563"/>
      <c r="H12" s="563"/>
      <c r="I12" s="563"/>
      <c r="J12" s="563"/>
      <c r="K12" s="564"/>
      <c r="L12" s="253"/>
      <c r="M12" s="253"/>
    </row>
    <row r="13" spans="2:13" s="1" customFormat="1" ht="15" customHeight="1">
      <c r="B13" s="358" t="s">
        <v>835</v>
      </c>
      <c r="C13" s="1424"/>
      <c r="D13" s="356" t="s">
        <v>248</v>
      </c>
      <c r="E13" s="1026">
        <v>25826216.109999999</v>
      </c>
      <c r="F13" s="1027">
        <v>8.0000000000000004E-4</v>
      </c>
      <c r="G13" s="1026">
        <v>7</v>
      </c>
      <c r="H13" s="932">
        <v>0.45</v>
      </c>
      <c r="I13" s="1026">
        <v>8</v>
      </c>
      <c r="J13" s="1026">
        <v>9371253.9499999993</v>
      </c>
      <c r="K13" s="1028">
        <v>0.3629</v>
      </c>
      <c r="L13" s="253"/>
      <c r="M13" s="253"/>
    </row>
    <row r="14" spans="2:13" s="1" customFormat="1" ht="15" customHeight="1">
      <c r="B14" s="358" t="s">
        <v>836</v>
      </c>
      <c r="C14" s="1425" t="s">
        <v>38</v>
      </c>
      <c r="D14" s="355" t="s">
        <v>50</v>
      </c>
      <c r="E14" s="953">
        <v>116008308.43000001</v>
      </c>
      <c r="F14" s="586">
        <v>5.9999999999999995E-4</v>
      </c>
      <c r="G14" s="953">
        <v>1</v>
      </c>
      <c r="H14" s="586">
        <v>0.45</v>
      </c>
      <c r="I14" s="953">
        <v>8</v>
      </c>
      <c r="J14" s="953">
        <v>31832008.829999998</v>
      </c>
      <c r="K14" s="1029">
        <v>0.27439999999999998</v>
      </c>
      <c r="L14" s="253"/>
      <c r="M14" s="253"/>
    </row>
    <row r="15" spans="2:13" s="1" customFormat="1" ht="15" customHeight="1">
      <c r="B15" s="358" t="s">
        <v>837</v>
      </c>
      <c r="C15" s="1425"/>
      <c r="D15" s="355" t="s">
        <v>51</v>
      </c>
      <c r="E15" s="563"/>
      <c r="F15" s="563"/>
      <c r="G15" s="563"/>
      <c r="H15" s="563"/>
      <c r="I15" s="563"/>
      <c r="J15" s="563"/>
      <c r="K15" s="564"/>
      <c r="L15" s="253"/>
      <c r="M15" s="253"/>
    </row>
    <row r="16" spans="2:13" s="1" customFormat="1" ht="15" customHeight="1">
      <c r="B16" s="357" t="s">
        <v>838</v>
      </c>
      <c r="C16" s="1425"/>
      <c r="D16" s="355" t="s">
        <v>52</v>
      </c>
      <c r="E16" s="563"/>
      <c r="F16" s="563"/>
      <c r="G16" s="563"/>
      <c r="H16" s="563"/>
      <c r="I16" s="563"/>
      <c r="J16" s="563"/>
      <c r="K16" s="564"/>
      <c r="L16" s="253"/>
      <c r="M16" s="253"/>
    </row>
    <row r="17" spans="2:13" s="1" customFormat="1" ht="15" customHeight="1">
      <c r="B17" s="358" t="s">
        <v>839</v>
      </c>
      <c r="C17" s="1425"/>
      <c r="D17" s="355" t="s">
        <v>53</v>
      </c>
      <c r="E17" s="563"/>
      <c r="F17" s="563"/>
      <c r="G17" s="563"/>
      <c r="H17" s="563"/>
      <c r="I17" s="563"/>
      <c r="J17" s="563"/>
      <c r="K17" s="564"/>
      <c r="L17" s="253"/>
      <c r="M17" s="253"/>
    </row>
    <row r="18" spans="2:13" s="1" customFormat="1" ht="15" customHeight="1">
      <c r="B18" s="358" t="s">
        <v>840</v>
      </c>
      <c r="C18" s="1425"/>
      <c r="D18" s="355" t="s">
        <v>54</v>
      </c>
      <c r="E18" s="563"/>
      <c r="F18" s="563"/>
      <c r="G18" s="563"/>
      <c r="H18" s="563"/>
      <c r="I18" s="563"/>
      <c r="J18" s="563"/>
      <c r="K18" s="564"/>
      <c r="L18" s="253"/>
      <c r="M18" s="253"/>
    </row>
    <row r="19" spans="2:13" s="1" customFormat="1" ht="15" customHeight="1">
      <c r="B19" s="357" t="s">
        <v>841</v>
      </c>
      <c r="C19" s="1425"/>
      <c r="D19" s="355" t="s">
        <v>55</v>
      </c>
      <c r="E19" s="563"/>
      <c r="F19" s="563"/>
      <c r="G19" s="563"/>
      <c r="H19" s="563"/>
      <c r="I19" s="563"/>
      <c r="J19" s="563"/>
      <c r="K19" s="564"/>
      <c r="L19" s="253"/>
      <c r="M19" s="253"/>
    </row>
    <row r="20" spans="2:13" s="1" customFormat="1" ht="15" customHeight="1">
      <c r="B20" s="358" t="s">
        <v>842</v>
      </c>
      <c r="C20" s="1425"/>
      <c r="D20" s="355" t="s">
        <v>56</v>
      </c>
      <c r="E20" s="563"/>
      <c r="F20" s="563"/>
      <c r="G20" s="563"/>
      <c r="H20" s="563"/>
      <c r="I20" s="563"/>
      <c r="J20" s="563"/>
      <c r="K20" s="564"/>
      <c r="L20" s="253"/>
      <c r="M20" s="253"/>
    </row>
    <row r="21" spans="2:13" s="1" customFormat="1" ht="15" customHeight="1">
      <c r="B21" s="358" t="s">
        <v>843</v>
      </c>
      <c r="C21" s="1425"/>
      <c r="D21" s="355" t="s">
        <v>57</v>
      </c>
      <c r="E21" s="563"/>
      <c r="F21" s="563"/>
      <c r="G21" s="563"/>
      <c r="H21" s="563"/>
      <c r="I21" s="563"/>
      <c r="J21" s="563"/>
      <c r="K21" s="564"/>
      <c r="L21" s="253"/>
      <c r="M21" s="253"/>
    </row>
    <row r="22" spans="2:13" s="1" customFormat="1" ht="15" customHeight="1">
      <c r="B22" s="359" t="s">
        <v>844</v>
      </c>
      <c r="C22" s="1426"/>
      <c r="D22" s="354" t="s">
        <v>248</v>
      </c>
      <c r="E22" s="1168">
        <v>116008308.43000001</v>
      </c>
      <c r="F22" s="1169">
        <v>5.9999999999999995E-4</v>
      </c>
      <c r="G22" s="1168">
        <v>1</v>
      </c>
      <c r="H22" s="1169">
        <v>0.45</v>
      </c>
      <c r="I22" s="1168">
        <v>8</v>
      </c>
      <c r="J22" s="1168">
        <v>31832008.829999998</v>
      </c>
      <c r="K22" s="1170">
        <v>0.27439999999999998</v>
      </c>
      <c r="L22" s="253"/>
      <c r="M22" s="253"/>
    </row>
    <row r="23" spans="2:13" s="1" customFormat="1" ht="15" customHeight="1" thickBot="1">
      <c r="B23" s="72" t="s">
        <v>58</v>
      </c>
      <c r="C23" s="37"/>
      <c r="D23" s="251"/>
      <c r="E23" s="525">
        <v>141834524.16999999</v>
      </c>
      <c r="F23" s="560">
        <v>6.9999999999999999E-4</v>
      </c>
      <c r="G23" s="525">
        <v>8</v>
      </c>
      <c r="H23" s="560">
        <v>0.45</v>
      </c>
      <c r="I23" s="525">
        <v>8</v>
      </c>
      <c r="J23" s="526">
        <v>41203262.780000001</v>
      </c>
      <c r="K23" s="561">
        <v>0.29049999999999998</v>
      </c>
      <c r="L23" s="253"/>
      <c r="M23" s="253"/>
    </row>
    <row r="24" spans="2:13" s="1" customFormat="1" ht="12.75">
      <c r="B24" s="352"/>
      <c r="C24" s="352"/>
      <c r="D24" s="352"/>
      <c r="E24" s="352"/>
      <c r="F24" s="352"/>
      <c r="G24" s="352"/>
      <c r="H24" s="352"/>
      <c r="I24" s="352"/>
      <c r="J24" s="352"/>
      <c r="K24" s="322"/>
      <c r="L24" s="253"/>
      <c r="M24" s="253"/>
    </row>
    <row r="25" spans="2:13" s="1" customFormat="1" ht="12.75">
      <c r="B25" s="352"/>
      <c r="C25" s="352"/>
      <c r="D25" s="352"/>
      <c r="E25" s="352"/>
      <c r="F25" s="352"/>
      <c r="G25" s="352"/>
      <c r="H25" s="352"/>
      <c r="I25" s="352"/>
      <c r="J25" s="352"/>
      <c r="K25" s="322"/>
      <c r="L25" s="253"/>
      <c r="M25" s="253"/>
    </row>
    <row r="26" spans="2:13" s="1" customFormat="1" ht="12.75">
      <c r="B26" s="253"/>
      <c r="C26" s="253"/>
      <c r="D26" s="253"/>
      <c r="E26" s="253"/>
      <c r="F26" s="253"/>
      <c r="G26" s="253"/>
      <c r="H26" s="253"/>
      <c r="I26" s="253"/>
      <c r="J26" s="253"/>
      <c r="K26" s="295"/>
      <c r="L26" s="253"/>
      <c r="M26" s="253"/>
    </row>
    <row r="27" spans="2:13" s="1" customFormat="1" ht="12.75">
      <c r="K27" s="294"/>
    </row>
    <row r="28" spans="2:13" s="1" customFormat="1" ht="12.75">
      <c r="K28" s="294"/>
    </row>
    <row r="29" spans="2:13" s="1" customFormat="1" ht="12.75">
      <c r="K29" s="294"/>
    </row>
    <row r="30" spans="2:13" s="1" customFormat="1" ht="12.75">
      <c r="K30" s="294"/>
    </row>
    <row r="31" spans="2:13" s="1" customFormat="1" ht="12.75">
      <c r="K31" s="294"/>
    </row>
    <row r="32" spans="2:13" s="1" customFormat="1" ht="12.75">
      <c r="K32" s="294"/>
    </row>
  </sheetData>
  <mergeCells count="2">
    <mergeCell ref="C5:C13"/>
    <mergeCell ref="C14:C22"/>
  </mergeCells>
  <pageMargins left="0.70866141732283472" right="0.70866141732283472" top="0.74803149606299213" bottom="0.74803149606299213" header="0.31496062992125984" footer="0.31496062992125984"/>
  <pageSetup paperSize="9" scale="36"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6">
    <pageSetUpPr fitToPage="1"/>
  </sheetPr>
  <dimension ref="B1:N17"/>
  <sheetViews>
    <sheetView showGridLines="0" zoomScaleNormal="100" zoomScalePageLayoutView="80" workbookViewId="0">
      <selection activeCell="F53" sqref="F53"/>
    </sheetView>
  </sheetViews>
  <sheetFormatPr defaultColWidth="9.140625" defaultRowHeight="12.75"/>
  <cols>
    <col min="1" max="1" width="5.7109375" style="1" customWidth="1"/>
    <col min="2" max="2" width="10.7109375" style="1" customWidth="1"/>
    <col min="3" max="3" width="23.85546875" style="1" customWidth="1"/>
    <col min="4" max="11" width="20.7109375" style="1" customWidth="1"/>
    <col min="12" max="16384" width="9.140625" style="1"/>
  </cols>
  <sheetData>
    <row r="1" spans="2:11" ht="15" customHeight="1"/>
    <row r="2" spans="2:11" ht="20.100000000000001" customHeight="1">
      <c r="B2" s="32" t="s">
        <v>811</v>
      </c>
    </row>
    <row r="3" spans="2:11" ht="15" customHeight="1" thickBot="1">
      <c r="C3" s="10"/>
    </row>
    <row r="4" spans="2:11" ht="20.100000000000001" customHeight="1">
      <c r="B4" s="78"/>
      <c r="C4" s="206"/>
      <c r="D4" s="1414" t="s">
        <v>60</v>
      </c>
      <c r="E4" s="1414"/>
      <c r="F4" s="1414"/>
      <c r="G4" s="1414"/>
      <c r="H4" s="1414" t="s">
        <v>61</v>
      </c>
      <c r="I4" s="1414"/>
      <c r="J4" s="1414"/>
      <c r="K4" s="1428"/>
    </row>
    <row r="5" spans="2:11" ht="20.100000000000001" customHeight="1">
      <c r="B5" s="208"/>
      <c r="C5" s="1413" t="s">
        <v>62</v>
      </c>
      <c r="D5" s="1413" t="s">
        <v>63</v>
      </c>
      <c r="E5" s="1413"/>
      <c r="F5" s="1413" t="s">
        <v>64</v>
      </c>
      <c r="G5" s="1413"/>
      <c r="H5" s="1413" t="s">
        <v>63</v>
      </c>
      <c r="I5" s="1413"/>
      <c r="J5" s="1413" t="s">
        <v>64</v>
      </c>
      <c r="K5" s="1427"/>
    </row>
    <row r="6" spans="2:11" ht="20.100000000000001" customHeight="1">
      <c r="B6" s="208"/>
      <c r="C6" s="1413"/>
      <c r="D6" s="350" t="s">
        <v>65</v>
      </c>
      <c r="E6" s="350" t="s">
        <v>66</v>
      </c>
      <c r="F6" s="350" t="s">
        <v>65</v>
      </c>
      <c r="G6" s="350" t="s">
        <v>66</v>
      </c>
      <c r="H6" s="350" t="s">
        <v>65</v>
      </c>
      <c r="I6" s="350" t="s">
        <v>66</v>
      </c>
      <c r="J6" s="350" t="s">
        <v>65</v>
      </c>
      <c r="K6" s="351" t="s">
        <v>66</v>
      </c>
    </row>
    <row r="7" spans="2:11" ht="15" customHeight="1">
      <c r="B7" s="33">
        <v>1</v>
      </c>
      <c r="C7" s="131" t="s">
        <v>67</v>
      </c>
      <c r="D7" s="35"/>
      <c r="E7" s="35">
        <v>45013423.399999999</v>
      </c>
      <c r="F7" s="35"/>
      <c r="G7" s="35">
        <v>375244974.44999999</v>
      </c>
      <c r="H7" s="412"/>
      <c r="I7" s="412"/>
      <c r="J7" s="412"/>
      <c r="K7" s="222"/>
    </row>
    <row r="8" spans="2:11" ht="15" customHeight="1">
      <c r="B8" s="134">
        <v>2</v>
      </c>
      <c r="C8" s="106" t="s">
        <v>68</v>
      </c>
      <c r="D8" s="75"/>
      <c r="E8" s="75"/>
      <c r="F8" s="75"/>
      <c r="G8" s="75"/>
      <c r="H8" s="412"/>
      <c r="I8" s="412"/>
      <c r="J8" s="412"/>
      <c r="K8" s="222"/>
    </row>
    <row r="9" spans="2:11" ht="15" customHeight="1">
      <c r="B9" s="134">
        <v>3</v>
      </c>
      <c r="C9" s="106" t="s">
        <v>69</v>
      </c>
      <c r="D9" s="75"/>
      <c r="E9" s="75"/>
      <c r="F9" s="75">
        <v>290296809.58999997</v>
      </c>
      <c r="G9" s="75">
        <v>77318955.209999993</v>
      </c>
      <c r="H9" s="412"/>
      <c r="I9" s="412"/>
      <c r="J9" s="412"/>
      <c r="K9" s="222"/>
    </row>
    <row r="10" spans="2:11" ht="15" customHeight="1">
      <c r="B10" s="134">
        <v>4</v>
      </c>
      <c r="C10" s="106" t="s">
        <v>70</v>
      </c>
      <c r="D10" s="75"/>
      <c r="E10" s="75"/>
      <c r="F10" s="75"/>
      <c r="G10" s="75"/>
      <c r="H10" s="412"/>
      <c r="I10" s="412"/>
      <c r="J10" s="412"/>
      <c r="K10" s="222"/>
    </row>
    <row r="11" spans="2:11" ht="15" customHeight="1">
      <c r="B11" s="134">
        <v>5</v>
      </c>
      <c r="C11" s="106" t="s">
        <v>71</v>
      </c>
      <c r="D11" s="75"/>
      <c r="E11" s="75"/>
      <c r="F11" s="75"/>
      <c r="G11" s="75"/>
      <c r="H11" s="412"/>
      <c r="I11" s="412"/>
      <c r="J11" s="412"/>
      <c r="K11" s="222"/>
    </row>
    <row r="12" spans="2:11" ht="15" customHeight="1">
      <c r="B12" s="134">
        <v>6</v>
      </c>
      <c r="C12" s="106" t="s">
        <v>72</v>
      </c>
      <c r="D12" s="75"/>
      <c r="E12" s="75"/>
      <c r="F12" s="75"/>
      <c r="G12" s="75"/>
      <c r="H12" s="412"/>
      <c r="I12" s="412"/>
      <c r="J12" s="412"/>
      <c r="K12" s="222"/>
    </row>
    <row r="13" spans="2:11" ht="15" customHeight="1">
      <c r="B13" s="134">
        <v>7</v>
      </c>
      <c r="C13" s="106" t="s">
        <v>73</v>
      </c>
      <c r="D13" s="75"/>
      <c r="E13" s="75"/>
      <c r="F13" s="75"/>
      <c r="G13" s="75"/>
      <c r="H13" s="412"/>
      <c r="I13" s="412"/>
      <c r="J13" s="412"/>
      <c r="K13" s="222"/>
    </row>
    <row r="14" spans="2:11" ht="15" customHeight="1">
      <c r="B14" s="135">
        <v>8</v>
      </c>
      <c r="C14" s="104" t="s">
        <v>74</v>
      </c>
      <c r="D14" s="866"/>
      <c r="E14" s="866"/>
      <c r="F14" s="866"/>
      <c r="G14" s="866"/>
      <c r="H14" s="409"/>
      <c r="I14" s="409"/>
      <c r="J14" s="409"/>
      <c r="K14" s="434"/>
    </row>
    <row r="15" spans="2:11" ht="15" customHeight="1" thickBot="1">
      <c r="B15" s="36">
        <v>9</v>
      </c>
      <c r="C15" s="37" t="s">
        <v>25</v>
      </c>
      <c r="D15" s="701">
        <f>SUM(D7:D14)</f>
        <v>0</v>
      </c>
      <c r="E15" s="347">
        <v>45013423.399999999</v>
      </c>
      <c r="F15" s="347">
        <v>290296809.58999997</v>
      </c>
      <c r="G15" s="347">
        <v>452563929.66000003</v>
      </c>
      <c r="H15" s="37"/>
      <c r="I15" s="37"/>
      <c r="J15" s="37"/>
      <c r="K15" s="203"/>
    </row>
    <row r="17" spans="14:14">
      <c r="N17" s="204"/>
    </row>
  </sheetData>
  <mergeCells count="7">
    <mergeCell ref="D4:G4"/>
    <mergeCell ref="C5:C6"/>
    <mergeCell ref="D5:E5"/>
    <mergeCell ref="F5:G5"/>
    <mergeCell ref="J5:K5"/>
    <mergeCell ref="H5:I5"/>
    <mergeCell ref="H4:K4"/>
  </mergeCells>
  <pageMargins left="0.70866141732283472" right="0.70866141732283472" top="0.74803149606299213" bottom="0.74803149606299213" header="0.31496062992125984" footer="0.31496062992125984"/>
  <pageSetup paperSize="9" scale="63"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7">
    <pageSetUpPr fitToPage="1"/>
  </sheetPr>
  <dimension ref="B1:G24"/>
  <sheetViews>
    <sheetView showGridLines="0" zoomScaleNormal="100" zoomScalePageLayoutView="90" workbookViewId="0">
      <selection activeCell="C46" sqref="C46"/>
    </sheetView>
  </sheetViews>
  <sheetFormatPr defaultColWidth="9.140625" defaultRowHeight="14.25"/>
  <cols>
    <col min="1" max="1" width="5.7109375" style="94" customWidth="1"/>
    <col min="2" max="2" width="10.7109375" style="94" customWidth="1"/>
    <col min="3" max="3" width="85.7109375" style="94" customWidth="1"/>
    <col min="4" max="5" width="20.7109375" style="94" customWidth="1"/>
    <col min="6" max="16384" width="9.140625" style="94"/>
  </cols>
  <sheetData>
    <row r="1" spans="2:7" ht="15" customHeight="1"/>
    <row r="2" spans="2:7" ht="20.100000000000001" customHeight="1">
      <c r="B2" s="32" t="s">
        <v>75</v>
      </c>
    </row>
    <row r="3" spans="2:7" ht="15" customHeight="1" thickBot="1">
      <c r="B3" s="3"/>
      <c r="C3" s="4"/>
      <c r="D3" s="5"/>
      <c r="E3" s="5"/>
    </row>
    <row r="4" spans="2:7" s="95" customFormat="1" ht="20.100000000000001" customHeight="1">
      <c r="B4" s="91"/>
      <c r="C4" s="205"/>
      <c r="D4" s="205" t="s">
        <v>76</v>
      </c>
      <c r="E4" s="207" t="s">
        <v>8</v>
      </c>
    </row>
    <row r="5" spans="2:7" s="95" customFormat="1" ht="15" customHeight="1">
      <c r="B5" s="98">
        <v>1</v>
      </c>
      <c r="C5" s="149" t="s">
        <v>77</v>
      </c>
      <c r="D5" s="186"/>
      <c r="E5" s="219"/>
      <c r="G5" s="1"/>
    </row>
    <row r="6" spans="2:7" s="95" customFormat="1" ht="15" customHeight="1">
      <c r="B6" s="111">
        <v>2</v>
      </c>
      <c r="C6" s="130" t="s">
        <v>78</v>
      </c>
      <c r="D6" s="217"/>
      <c r="E6" s="220"/>
    </row>
    <row r="7" spans="2:7" s="95" customFormat="1" ht="15" customHeight="1">
      <c r="B7" s="115">
        <v>3</v>
      </c>
      <c r="C7" s="106" t="s">
        <v>79</v>
      </c>
      <c r="D7" s="218"/>
      <c r="E7" s="221"/>
    </row>
    <row r="8" spans="2:7" s="95" customFormat="1" ht="15" customHeight="1">
      <c r="B8" s="115">
        <v>4</v>
      </c>
      <c r="C8" s="106" t="s">
        <v>80</v>
      </c>
      <c r="D8" s="218"/>
      <c r="E8" s="221"/>
    </row>
    <row r="9" spans="2:7" s="95" customFormat="1" ht="15" customHeight="1">
      <c r="B9" s="115">
        <v>5</v>
      </c>
      <c r="C9" s="106" t="s">
        <v>81</v>
      </c>
      <c r="D9" s="218"/>
      <c r="E9" s="221"/>
    </row>
    <row r="10" spans="2:7" s="95" customFormat="1" ht="15" customHeight="1">
      <c r="B10" s="115">
        <v>6</v>
      </c>
      <c r="C10" s="106" t="s">
        <v>82</v>
      </c>
      <c r="D10" s="218"/>
      <c r="E10" s="221"/>
    </row>
    <row r="11" spans="2:7" s="95" customFormat="1" ht="15" customHeight="1">
      <c r="B11" s="115">
        <v>7</v>
      </c>
      <c r="C11" s="106" t="s">
        <v>83</v>
      </c>
      <c r="D11" s="218"/>
      <c r="E11" s="222"/>
    </row>
    <row r="12" spans="2:7" s="95" customFormat="1" ht="15" customHeight="1">
      <c r="B12" s="115">
        <v>8</v>
      </c>
      <c r="C12" s="106" t="s">
        <v>84</v>
      </c>
      <c r="D12" s="218"/>
      <c r="E12" s="221"/>
    </row>
    <row r="13" spans="2:7" s="95" customFormat="1" ht="15" customHeight="1">
      <c r="B13" s="115">
        <v>9</v>
      </c>
      <c r="C13" s="106" t="s">
        <v>85</v>
      </c>
      <c r="D13" s="218"/>
      <c r="E13" s="221"/>
    </row>
    <row r="14" spans="2:7" s="95" customFormat="1" ht="15" customHeight="1">
      <c r="B14" s="119">
        <v>10</v>
      </c>
      <c r="C14" s="104" t="s">
        <v>86</v>
      </c>
      <c r="D14" s="216"/>
      <c r="E14" s="223"/>
    </row>
    <row r="15" spans="2:7" s="95" customFormat="1" ht="15" customHeight="1">
      <c r="B15" s="98">
        <v>11</v>
      </c>
      <c r="C15" s="149" t="s">
        <v>87</v>
      </c>
      <c r="D15" s="186"/>
      <c r="E15" s="509">
        <v>30046566.16</v>
      </c>
    </row>
    <row r="16" spans="2:7" s="95" customFormat="1" ht="15" customHeight="1">
      <c r="B16" s="111">
        <v>12</v>
      </c>
      <c r="C16" s="130" t="s">
        <v>88</v>
      </c>
      <c r="D16" s="34">
        <v>108212509.31999999</v>
      </c>
      <c r="E16" s="1030">
        <v>30046566.16</v>
      </c>
    </row>
    <row r="17" spans="2:5" s="95" customFormat="1" ht="15" customHeight="1">
      <c r="B17" s="115">
        <v>13</v>
      </c>
      <c r="C17" s="106" t="s">
        <v>79</v>
      </c>
      <c r="D17" s="46">
        <v>108212509.31999999</v>
      </c>
      <c r="E17" s="1031">
        <v>30046566.16</v>
      </c>
    </row>
    <row r="18" spans="2:5" s="95" customFormat="1" ht="15" customHeight="1">
      <c r="B18" s="115">
        <v>14</v>
      </c>
      <c r="C18" s="106" t="s">
        <v>80</v>
      </c>
      <c r="D18" s="218"/>
      <c r="E18" s="221"/>
    </row>
    <row r="19" spans="2:5" s="95" customFormat="1" ht="15" customHeight="1">
      <c r="B19" s="115">
        <v>15</v>
      </c>
      <c r="C19" s="106" t="s">
        <v>81</v>
      </c>
      <c r="D19" s="218"/>
      <c r="E19" s="221"/>
    </row>
    <row r="20" spans="2:5" s="95" customFormat="1" ht="15" customHeight="1">
      <c r="B20" s="115">
        <v>16</v>
      </c>
      <c r="C20" s="106" t="s">
        <v>82</v>
      </c>
      <c r="D20" s="218"/>
      <c r="E20" s="221"/>
    </row>
    <row r="21" spans="2:5" s="95" customFormat="1" ht="15" customHeight="1">
      <c r="B21" s="115">
        <v>17</v>
      </c>
      <c r="C21" s="106" t="s">
        <v>83</v>
      </c>
      <c r="D21" s="218"/>
      <c r="E21" s="222"/>
    </row>
    <row r="22" spans="2:5" s="95" customFormat="1" ht="15" customHeight="1">
      <c r="B22" s="115">
        <v>18</v>
      </c>
      <c r="C22" s="106" t="s">
        <v>84</v>
      </c>
      <c r="D22" s="218"/>
      <c r="E22" s="221"/>
    </row>
    <row r="23" spans="2:5" s="95" customFormat="1" ht="15" customHeight="1">
      <c r="B23" s="115">
        <v>19</v>
      </c>
      <c r="C23" s="106" t="s">
        <v>85</v>
      </c>
      <c r="D23" s="218"/>
      <c r="E23" s="221"/>
    </row>
    <row r="24" spans="2:5" s="95" customFormat="1" ht="15" customHeight="1" thickBot="1">
      <c r="B24" s="126">
        <v>20</v>
      </c>
      <c r="C24" s="224" t="s">
        <v>86</v>
      </c>
      <c r="D24" s="225"/>
      <c r="E24" s="226"/>
    </row>
  </sheetData>
  <pageMargins left="0.70866141732283472" right="0.70866141732283472" top="0.74803149606299213" bottom="0.74803149606299213" header="0.31496062992125984" footer="0.31496062992125984"/>
  <pageSetup paperSize="9" scale="84"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B2:E13"/>
  <sheetViews>
    <sheetView workbookViewId="0">
      <selection activeCell="D52" sqref="D52"/>
    </sheetView>
  </sheetViews>
  <sheetFormatPr defaultColWidth="9.140625" defaultRowHeight="15"/>
  <cols>
    <col min="1" max="1" width="5.7109375" style="651" customWidth="1"/>
    <col min="2" max="2" width="40.7109375" style="651" customWidth="1"/>
    <col min="3" max="3" width="9.140625" style="651"/>
    <col min="4" max="5" width="75.7109375" style="651" customWidth="1"/>
    <col min="6" max="16384" width="9.140625" style="651"/>
  </cols>
  <sheetData>
    <row r="2" spans="2:5" ht="20.25">
      <c r="B2" s="238" t="s">
        <v>1453</v>
      </c>
    </row>
    <row r="3" spans="2:5" ht="15.75" thickBot="1"/>
    <row r="4" spans="2:5" ht="20.100000000000001" customHeight="1">
      <c r="B4" s="1258" t="s">
        <v>1364</v>
      </c>
      <c r="C4" s="1264" t="s">
        <v>1705</v>
      </c>
      <c r="D4" s="1264" t="s">
        <v>1600</v>
      </c>
      <c r="E4" s="1265" t="s">
        <v>1552</v>
      </c>
    </row>
    <row r="5" spans="2:5" ht="120" customHeight="1">
      <c r="B5" s="1271" t="s">
        <v>1452</v>
      </c>
      <c r="C5" s="1272" t="s">
        <v>890</v>
      </c>
      <c r="D5" s="1273" t="s">
        <v>1451</v>
      </c>
      <c r="E5" s="1274" t="s">
        <v>1689</v>
      </c>
    </row>
    <row r="6" spans="2:5" ht="75" customHeight="1">
      <c r="B6" s="1279" t="s">
        <v>1450</v>
      </c>
      <c r="C6" s="1280" t="s">
        <v>891</v>
      </c>
      <c r="D6" s="1281" t="s">
        <v>1713</v>
      </c>
      <c r="E6" s="1282" t="s">
        <v>1671</v>
      </c>
    </row>
    <row r="7" spans="2:5" ht="45" customHeight="1">
      <c r="B7" s="1271" t="s">
        <v>1646</v>
      </c>
      <c r="C7" s="1272" t="s">
        <v>892</v>
      </c>
      <c r="D7" s="1273" t="s">
        <v>1645</v>
      </c>
      <c r="E7" s="1274" t="s">
        <v>1648</v>
      </c>
    </row>
    <row r="8" spans="2:5" ht="105" customHeight="1">
      <c r="B8" s="1279" t="s">
        <v>1449</v>
      </c>
      <c r="C8" s="1280" t="s">
        <v>893</v>
      </c>
      <c r="D8" s="1281" t="s">
        <v>1714</v>
      </c>
      <c r="E8" s="1282" t="s">
        <v>1647</v>
      </c>
    </row>
    <row r="9" spans="2:5" ht="30" customHeight="1">
      <c r="B9" s="1271" t="s">
        <v>1448</v>
      </c>
      <c r="C9" s="1272" t="s">
        <v>894</v>
      </c>
      <c r="D9" s="1273" t="s">
        <v>1447</v>
      </c>
      <c r="E9" s="1274" t="s">
        <v>628</v>
      </c>
    </row>
    <row r="10" spans="2:5" ht="45" customHeight="1">
      <c r="B10" s="1279" t="s">
        <v>1446</v>
      </c>
      <c r="C10" s="1280" t="s">
        <v>895</v>
      </c>
      <c r="D10" s="1281" t="s">
        <v>1445</v>
      </c>
      <c r="E10" s="1282" t="s">
        <v>628</v>
      </c>
    </row>
    <row r="11" spans="2:5" ht="30" customHeight="1">
      <c r="B11" s="1271" t="s">
        <v>1444</v>
      </c>
      <c r="C11" s="1272" t="s">
        <v>896</v>
      </c>
      <c r="D11" s="1273" t="s">
        <v>1443</v>
      </c>
      <c r="E11" s="1274" t="s">
        <v>1669</v>
      </c>
    </row>
    <row r="12" spans="2:5" ht="30" customHeight="1">
      <c r="B12" s="1279" t="s">
        <v>1442</v>
      </c>
      <c r="C12" s="1280" t="s">
        <v>1394</v>
      </c>
      <c r="D12" s="1281" t="s">
        <v>1441</v>
      </c>
      <c r="E12" s="1282" t="s">
        <v>1670</v>
      </c>
    </row>
    <row r="13" spans="2:5" ht="105" customHeight="1" thickBot="1">
      <c r="B13" s="1275" t="s">
        <v>1440</v>
      </c>
      <c r="C13" s="1276" t="s">
        <v>1392</v>
      </c>
      <c r="D13" s="1277" t="s">
        <v>1439</v>
      </c>
      <c r="E13" s="1278" t="s">
        <v>1636</v>
      </c>
    </row>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9">
    <pageSetUpPr fitToPage="1"/>
  </sheetPr>
  <dimension ref="B1:S20"/>
  <sheetViews>
    <sheetView showGridLines="0" zoomScaleNormal="100" workbookViewId="0">
      <selection activeCell="E79" sqref="E79"/>
    </sheetView>
  </sheetViews>
  <sheetFormatPr defaultColWidth="9.140625" defaultRowHeight="14.25"/>
  <cols>
    <col min="1" max="1" width="5.7109375" style="22" customWidth="1"/>
    <col min="2" max="2" width="10.7109375" style="22" customWidth="1"/>
    <col min="3" max="3" width="30.7109375" style="22" customWidth="1"/>
    <col min="4" max="7" width="15.7109375" style="22" customWidth="1"/>
    <col min="8" max="9" width="10.7109375" style="22" customWidth="1"/>
    <col min="10" max="10" width="20.7109375" style="22" customWidth="1"/>
    <col min="11" max="14" width="10.7109375" style="22" customWidth="1"/>
    <col min="15" max="18" width="15.7109375" style="22" customWidth="1"/>
    <col min="19" max="16384" width="9.140625" style="22"/>
  </cols>
  <sheetData>
    <row r="1" spans="2:19" ht="15" customHeight="1"/>
    <row r="2" spans="2:19" ht="20.100000000000001" customHeight="1">
      <c r="B2" s="32" t="s">
        <v>365</v>
      </c>
      <c r="D2" s="9"/>
      <c r="E2" s="9"/>
      <c r="F2" s="9"/>
      <c r="G2" s="9"/>
      <c r="H2" s="9"/>
      <c r="I2" s="9"/>
      <c r="J2" s="9"/>
      <c r="K2" s="9"/>
      <c r="L2" s="9"/>
      <c r="M2" s="9"/>
      <c r="N2" s="9"/>
      <c r="O2" s="9"/>
      <c r="P2" s="9"/>
      <c r="Q2" s="9"/>
      <c r="R2" s="9"/>
    </row>
    <row r="3" spans="2:19" ht="15" customHeight="1" thickBot="1"/>
    <row r="4" spans="2:19" s="296" customFormat="1" ht="20.100000000000001" customHeight="1">
      <c r="B4" s="335"/>
      <c r="C4" s="342"/>
      <c r="D4" s="1366" t="s">
        <v>243</v>
      </c>
      <c r="E4" s="1366"/>
      <c r="F4" s="1366"/>
      <c r="G4" s="1366"/>
      <c r="H4" s="1366"/>
      <c r="I4" s="1366"/>
      <c r="J4" s="1366"/>
      <c r="K4" s="1366" t="s">
        <v>244</v>
      </c>
      <c r="L4" s="1366"/>
      <c r="M4" s="1366"/>
      <c r="N4" s="1366"/>
      <c r="O4" s="1366" t="s">
        <v>245</v>
      </c>
      <c r="P4" s="1366"/>
      <c r="Q4" s="1366"/>
      <c r="R4" s="1367"/>
    </row>
    <row r="5" spans="2:19" s="296" customFormat="1" ht="20.100000000000001" customHeight="1">
      <c r="B5" s="336"/>
      <c r="C5" s="343"/>
      <c r="D5" s="1393" t="s">
        <v>246</v>
      </c>
      <c r="E5" s="1393"/>
      <c r="F5" s="1393"/>
      <c r="G5" s="1393"/>
      <c r="H5" s="1393" t="s">
        <v>247</v>
      </c>
      <c r="I5" s="1393"/>
      <c r="J5" s="1429" t="s">
        <v>248</v>
      </c>
      <c r="K5" s="1393" t="s">
        <v>246</v>
      </c>
      <c r="L5" s="1393"/>
      <c r="M5" s="1429" t="s">
        <v>247</v>
      </c>
      <c r="N5" s="1429" t="s">
        <v>248</v>
      </c>
      <c r="O5" s="1393" t="s">
        <v>246</v>
      </c>
      <c r="P5" s="1393"/>
      <c r="Q5" s="1429" t="s">
        <v>247</v>
      </c>
      <c r="R5" s="1430" t="s">
        <v>248</v>
      </c>
    </row>
    <row r="6" spans="2:19" s="296" customFormat="1" ht="20.100000000000001" customHeight="1">
      <c r="B6" s="336"/>
      <c r="C6" s="343"/>
      <c r="D6" s="1393" t="s">
        <v>249</v>
      </c>
      <c r="E6" s="1393"/>
      <c r="F6" s="1393" t="s">
        <v>250</v>
      </c>
      <c r="G6" s="1393"/>
      <c r="H6" s="343"/>
      <c r="I6" s="1429" t="s">
        <v>251</v>
      </c>
      <c r="J6" s="1429"/>
      <c r="K6" s="1429" t="s">
        <v>249</v>
      </c>
      <c r="L6" s="1429" t="s">
        <v>250</v>
      </c>
      <c r="M6" s="1429"/>
      <c r="N6" s="1429"/>
      <c r="O6" s="1429" t="s">
        <v>249</v>
      </c>
      <c r="P6" s="1429" t="s">
        <v>250</v>
      </c>
      <c r="Q6" s="1429"/>
      <c r="R6" s="1430"/>
    </row>
    <row r="7" spans="2:19" s="296" customFormat="1" ht="20.100000000000001" customHeight="1">
      <c r="B7" s="336"/>
      <c r="C7" s="343"/>
      <c r="D7" s="343"/>
      <c r="E7" s="343" t="s">
        <v>251</v>
      </c>
      <c r="F7" s="343"/>
      <c r="G7" s="343" t="s">
        <v>251</v>
      </c>
      <c r="H7" s="343"/>
      <c r="I7" s="1429"/>
      <c r="J7" s="1429"/>
      <c r="K7" s="1429"/>
      <c r="L7" s="1429"/>
      <c r="M7" s="1429"/>
      <c r="N7" s="1429"/>
      <c r="O7" s="1429"/>
      <c r="P7" s="1429"/>
      <c r="Q7" s="1429"/>
      <c r="R7" s="1430"/>
    </row>
    <row r="8" spans="2:19" s="296" customFormat="1" ht="15" customHeight="1">
      <c r="B8" s="338">
        <v>1</v>
      </c>
      <c r="C8" s="353" t="s">
        <v>252</v>
      </c>
      <c r="D8" s="667">
        <v>0</v>
      </c>
      <c r="E8" s="667">
        <v>0</v>
      </c>
      <c r="F8" s="667">
        <v>0</v>
      </c>
      <c r="G8" s="667">
        <v>0</v>
      </c>
      <c r="H8" s="667">
        <v>0</v>
      </c>
      <c r="I8" s="668">
        <v>0</v>
      </c>
      <c r="J8" s="668">
        <v>0</v>
      </c>
      <c r="K8" s="667">
        <v>0</v>
      </c>
      <c r="L8" s="667">
        <v>0</v>
      </c>
      <c r="M8" s="667">
        <v>0</v>
      </c>
      <c r="N8" s="667">
        <v>0</v>
      </c>
      <c r="O8" s="667">
        <v>297248302.81</v>
      </c>
      <c r="P8" s="668">
        <f>R8-O8</f>
        <v>444964453.71999997</v>
      </c>
      <c r="Q8" s="668">
        <v>0</v>
      </c>
      <c r="R8" s="669">
        <v>742212756.52999997</v>
      </c>
    </row>
    <row r="9" spans="2:19" s="296" customFormat="1" ht="15" customHeight="1">
      <c r="B9" s="33">
        <v>2</v>
      </c>
      <c r="C9" s="393" t="s">
        <v>253</v>
      </c>
      <c r="D9" s="1240">
        <v>0</v>
      </c>
      <c r="E9" s="1240">
        <v>0</v>
      </c>
      <c r="F9" s="1240">
        <v>0</v>
      </c>
      <c r="G9" s="1240">
        <v>0</v>
      </c>
      <c r="H9" s="662"/>
      <c r="I9" s="662"/>
      <c r="J9" s="1151">
        <v>0</v>
      </c>
      <c r="K9" s="662"/>
      <c r="L9" s="662"/>
      <c r="M9" s="662"/>
      <c r="N9" s="662"/>
      <c r="O9" s="1153">
        <v>297248302.81</v>
      </c>
      <c r="P9" s="1153">
        <v>358512017.12000012</v>
      </c>
      <c r="Q9" s="1153">
        <v>0</v>
      </c>
      <c r="R9" s="1155">
        <v>742212756.52999997</v>
      </c>
    </row>
    <row r="10" spans="2:19" s="296" customFormat="1" ht="15" customHeight="1">
      <c r="B10" s="375">
        <v>3</v>
      </c>
      <c r="C10" s="694" t="s">
        <v>852</v>
      </c>
      <c r="D10" s="1152">
        <v>0</v>
      </c>
      <c r="E10" s="1152">
        <v>0</v>
      </c>
      <c r="F10" s="1152">
        <v>0</v>
      </c>
      <c r="G10" s="1152">
        <v>0</v>
      </c>
      <c r="H10" s="695"/>
      <c r="I10" s="695"/>
      <c r="J10" s="1152">
        <v>0</v>
      </c>
      <c r="K10" s="695"/>
      <c r="L10" s="695"/>
      <c r="M10" s="695"/>
      <c r="N10" s="695"/>
      <c r="O10" s="1154">
        <v>297248302.81</v>
      </c>
      <c r="P10" s="1154">
        <v>208972840.43000001</v>
      </c>
      <c r="Q10" s="1154">
        <v>0</v>
      </c>
      <c r="R10" s="1156">
        <v>506221143.24000001</v>
      </c>
      <c r="S10" s="1189"/>
    </row>
    <row r="11" spans="2:19" s="296" customFormat="1" ht="15" customHeight="1">
      <c r="B11" s="375">
        <v>4</v>
      </c>
      <c r="C11" s="694" t="s">
        <v>853</v>
      </c>
      <c r="D11" s="1152">
        <v>0</v>
      </c>
      <c r="E11" s="1152">
        <v>0</v>
      </c>
      <c r="F11" s="1152">
        <v>0</v>
      </c>
      <c r="G11" s="1152">
        <v>0</v>
      </c>
      <c r="H11" s="695"/>
      <c r="I11" s="695"/>
      <c r="J11" s="1152">
        <v>0</v>
      </c>
      <c r="K11" s="695"/>
      <c r="L11" s="695"/>
      <c r="M11" s="695"/>
      <c r="N11" s="695"/>
      <c r="O11" s="1154">
        <v>0</v>
      </c>
      <c r="P11" s="1154">
        <v>0</v>
      </c>
      <c r="Q11" s="1154">
        <v>0</v>
      </c>
      <c r="R11" s="1156">
        <v>0</v>
      </c>
      <c r="S11" s="1189"/>
    </row>
    <row r="12" spans="2:19" s="296" customFormat="1" ht="15" customHeight="1">
      <c r="B12" s="375">
        <v>5</v>
      </c>
      <c r="C12" s="694" t="s">
        <v>854</v>
      </c>
      <c r="D12" s="1152">
        <v>0</v>
      </c>
      <c r="E12" s="1152">
        <v>0</v>
      </c>
      <c r="F12" s="1152">
        <v>0</v>
      </c>
      <c r="G12" s="1152">
        <v>0</v>
      </c>
      <c r="H12" s="695"/>
      <c r="I12" s="695"/>
      <c r="J12" s="1152">
        <v>0</v>
      </c>
      <c r="K12" s="695"/>
      <c r="L12" s="695"/>
      <c r="M12" s="695"/>
      <c r="N12" s="695"/>
      <c r="O12" s="1154">
        <v>0</v>
      </c>
      <c r="P12" s="1154">
        <v>235991613.28999999</v>
      </c>
      <c r="Q12" s="1154">
        <v>0</v>
      </c>
      <c r="R12" s="1156">
        <v>235991613.28999999</v>
      </c>
      <c r="S12" s="1189"/>
    </row>
    <row r="13" spans="2:19" s="296" customFormat="1" ht="15" customHeight="1">
      <c r="B13" s="375">
        <v>6</v>
      </c>
      <c r="C13" s="694" t="s">
        <v>272</v>
      </c>
      <c r="D13" s="695"/>
      <c r="E13" s="695"/>
      <c r="F13" s="695"/>
      <c r="G13" s="695"/>
      <c r="H13" s="695"/>
      <c r="I13" s="695"/>
      <c r="J13" s="695"/>
      <c r="K13" s="695"/>
      <c r="L13" s="695"/>
      <c r="M13" s="695"/>
      <c r="N13" s="695"/>
      <c r="O13" s="695"/>
      <c r="P13" s="695"/>
      <c r="Q13" s="695"/>
      <c r="R13" s="696"/>
    </row>
    <row r="14" spans="2:19" s="296" customFormat="1" ht="15" customHeight="1">
      <c r="B14" s="45">
        <v>7</v>
      </c>
      <c r="C14" s="394" t="s">
        <v>254</v>
      </c>
      <c r="D14" s="583"/>
      <c r="E14" s="583"/>
      <c r="F14" s="583"/>
      <c r="G14" s="583"/>
      <c r="H14" s="583"/>
      <c r="I14" s="583"/>
      <c r="J14" s="583"/>
      <c r="K14" s="583"/>
      <c r="L14" s="583"/>
      <c r="M14" s="583"/>
      <c r="N14" s="583"/>
      <c r="O14" s="583"/>
      <c r="P14" s="583"/>
      <c r="Q14" s="583"/>
      <c r="R14" s="584"/>
    </row>
    <row r="15" spans="2:19" s="296" customFormat="1" ht="15" customHeight="1">
      <c r="B15" s="375">
        <v>8</v>
      </c>
      <c r="C15" s="694" t="s">
        <v>855</v>
      </c>
      <c r="D15" s="695"/>
      <c r="E15" s="695"/>
      <c r="F15" s="695"/>
      <c r="G15" s="695"/>
      <c r="H15" s="695"/>
      <c r="I15" s="695"/>
      <c r="J15" s="695"/>
      <c r="K15" s="695"/>
      <c r="L15" s="695"/>
      <c r="M15" s="695"/>
      <c r="N15" s="695"/>
      <c r="O15" s="695"/>
      <c r="P15" s="695"/>
      <c r="Q15" s="695"/>
      <c r="R15" s="696"/>
    </row>
    <row r="16" spans="2:19" s="296" customFormat="1" ht="15" customHeight="1">
      <c r="B16" s="375">
        <v>9</v>
      </c>
      <c r="C16" s="694" t="s">
        <v>856</v>
      </c>
      <c r="D16" s="695"/>
      <c r="E16" s="695"/>
      <c r="F16" s="695"/>
      <c r="G16" s="695"/>
      <c r="H16" s="695"/>
      <c r="I16" s="695"/>
      <c r="J16" s="695"/>
      <c r="K16" s="695"/>
      <c r="L16" s="695"/>
      <c r="M16" s="695"/>
      <c r="N16" s="695"/>
      <c r="O16" s="695"/>
      <c r="P16" s="695"/>
      <c r="Q16" s="695"/>
      <c r="R16" s="696"/>
    </row>
    <row r="17" spans="2:18" s="296" customFormat="1" ht="15" customHeight="1">
      <c r="B17" s="375">
        <v>10</v>
      </c>
      <c r="C17" s="694" t="s">
        <v>857</v>
      </c>
      <c r="D17" s="695"/>
      <c r="E17" s="695"/>
      <c r="F17" s="695"/>
      <c r="G17" s="695"/>
      <c r="H17" s="695"/>
      <c r="I17" s="695"/>
      <c r="J17" s="695"/>
      <c r="K17" s="695"/>
      <c r="L17" s="695"/>
      <c r="M17" s="695"/>
      <c r="N17" s="695"/>
      <c r="O17" s="695"/>
      <c r="P17" s="695"/>
      <c r="Q17" s="695"/>
      <c r="R17" s="696"/>
    </row>
    <row r="18" spans="2:18" s="296" customFormat="1" ht="15" customHeight="1">
      <c r="B18" s="375">
        <v>11</v>
      </c>
      <c r="C18" s="694" t="s">
        <v>858</v>
      </c>
      <c r="D18" s="695"/>
      <c r="E18" s="695"/>
      <c r="F18" s="695"/>
      <c r="G18" s="695"/>
      <c r="H18" s="695"/>
      <c r="I18" s="695"/>
      <c r="J18" s="695"/>
      <c r="K18" s="695"/>
      <c r="L18" s="695"/>
      <c r="M18" s="695"/>
      <c r="N18" s="695"/>
      <c r="O18" s="695"/>
      <c r="P18" s="695"/>
      <c r="Q18" s="695"/>
      <c r="R18" s="696"/>
    </row>
    <row r="19" spans="2:18" s="296" customFormat="1" ht="15" customHeight="1" thickBot="1">
      <c r="B19" s="376">
        <v>12</v>
      </c>
      <c r="C19" s="697" t="s">
        <v>272</v>
      </c>
      <c r="D19" s="698"/>
      <c r="E19" s="698"/>
      <c r="F19" s="698"/>
      <c r="G19" s="698"/>
      <c r="H19" s="698"/>
      <c r="I19" s="698"/>
      <c r="J19" s="698"/>
      <c r="K19" s="698"/>
      <c r="L19" s="698"/>
      <c r="M19" s="698"/>
      <c r="N19" s="698"/>
      <c r="O19" s="698"/>
      <c r="P19" s="698"/>
      <c r="Q19" s="698"/>
      <c r="R19" s="699"/>
    </row>
    <row r="20" spans="2:18" s="296" customFormat="1" ht="12.75">
      <c r="B20" s="298"/>
      <c r="C20" s="298"/>
      <c r="D20" s="298"/>
      <c r="E20" s="298"/>
      <c r="F20" s="298"/>
      <c r="G20" s="298"/>
      <c r="H20" s="298"/>
      <c r="I20" s="298"/>
      <c r="J20" s="298"/>
      <c r="K20" s="298"/>
      <c r="L20" s="298"/>
      <c r="M20" s="298"/>
      <c r="N20" s="298"/>
      <c r="O20" s="298"/>
      <c r="P20" s="298"/>
      <c r="Q20" s="298"/>
      <c r="R20" s="298"/>
    </row>
  </sheetData>
  <mergeCells count="19">
    <mergeCell ref="J5:J7"/>
    <mergeCell ref="N5:N7"/>
    <mergeCell ref="K6:K7"/>
    <mergeCell ref="D4:J4"/>
    <mergeCell ref="K4:N4"/>
    <mergeCell ref="O4:R4"/>
    <mergeCell ref="D5:G5"/>
    <mergeCell ref="H5:I5"/>
    <mergeCell ref="K5:L5"/>
    <mergeCell ref="M5:M7"/>
    <mergeCell ref="O5:P5"/>
    <mergeCell ref="Q5:Q7"/>
    <mergeCell ref="D6:E6"/>
    <mergeCell ref="F6:G6"/>
    <mergeCell ref="I6:I7"/>
    <mergeCell ref="L6:L7"/>
    <mergeCell ref="O6:O7"/>
    <mergeCell ref="P6:P7"/>
    <mergeCell ref="R5:R7"/>
  </mergeCells>
  <pageMargins left="0.70866141732283472" right="0.70866141732283472" top="0.74803149606299213" bottom="0.74803149606299213" header="0.31496062992125984" footer="0.31496062992125984"/>
  <pageSetup paperSize="8" scale="74" orientation="landscape" cellComments="asDisplayed"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61">
    <pageSetUpPr fitToPage="1"/>
  </sheetPr>
  <dimension ref="A1:V19"/>
  <sheetViews>
    <sheetView showGridLines="0" zoomScaleNormal="100" workbookViewId="0">
      <selection activeCell="E49" sqref="E49"/>
    </sheetView>
  </sheetViews>
  <sheetFormatPr defaultColWidth="9.140625" defaultRowHeight="14.25"/>
  <cols>
    <col min="1" max="1" width="5.7109375" style="22" customWidth="1"/>
    <col min="2" max="2" width="10.7109375" style="22" customWidth="1"/>
    <col min="3" max="3" width="25.7109375" style="22" customWidth="1"/>
    <col min="4" max="20" width="15.7109375" style="22" customWidth="1"/>
    <col min="21" max="16384" width="9.140625" style="22"/>
  </cols>
  <sheetData>
    <row r="1" spans="1:22" ht="15" customHeight="1"/>
    <row r="2" spans="1:22" ht="20.100000000000001" customHeight="1">
      <c r="B2" s="32" t="s">
        <v>273</v>
      </c>
      <c r="D2" s="378"/>
      <c r="E2" s="378"/>
      <c r="F2" s="378"/>
      <c r="G2" s="378"/>
      <c r="H2" s="378"/>
      <c r="I2" s="378"/>
      <c r="J2" s="378"/>
      <c r="K2" s="378"/>
    </row>
    <row r="3" spans="1:22" ht="15" customHeight="1" thickBot="1"/>
    <row r="4" spans="1:22" ht="20.100000000000001" customHeight="1">
      <c r="A4" s="294"/>
      <c r="B4" s="626"/>
      <c r="C4" s="621"/>
      <c r="D4" s="1366" t="s">
        <v>255</v>
      </c>
      <c r="E4" s="1366"/>
      <c r="F4" s="1366"/>
      <c r="G4" s="1366"/>
      <c r="H4" s="1366"/>
      <c r="I4" s="1366" t="s">
        <v>256</v>
      </c>
      <c r="J4" s="1366"/>
      <c r="K4" s="1366"/>
      <c r="L4" s="1366"/>
      <c r="M4" s="1366" t="s">
        <v>257</v>
      </c>
      <c r="N4" s="1366"/>
      <c r="O4" s="1366"/>
      <c r="P4" s="1366"/>
      <c r="Q4" s="1366" t="s">
        <v>258</v>
      </c>
      <c r="R4" s="1366"/>
      <c r="S4" s="1366"/>
      <c r="T4" s="1367"/>
      <c r="U4" s="294"/>
      <c r="V4" s="294"/>
    </row>
    <row r="5" spans="1:22" s="379" customFormat="1" ht="39.950000000000003" customHeight="1">
      <c r="A5" s="380"/>
      <c r="B5" s="627"/>
      <c r="C5" s="622"/>
      <c r="D5" s="622" t="s">
        <v>259</v>
      </c>
      <c r="E5" s="622" t="s">
        <v>260</v>
      </c>
      <c r="F5" s="622" t="s">
        <v>261</v>
      </c>
      <c r="G5" s="622" t="s">
        <v>262</v>
      </c>
      <c r="H5" s="622" t="s">
        <v>263</v>
      </c>
      <c r="I5" s="622" t="s">
        <v>264</v>
      </c>
      <c r="J5" s="622" t="s">
        <v>265</v>
      </c>
      <c r="K5" s="622" t="s">
        <v>266</v>
      </c>
      <c r="L5" s="622" t="s">
        <v>267</v>
      </c>
      <c r="M5" s="622" t="s">
        <v>264</v>
      </c>
      <c r="N5" s="622" t="s">
        <v>265</v>
      </c>
      <c r="O5" s="622" t="s">
        <v>266</v>
      </c>
      <c r="P5" s="622" t="s">
        <v>267</v>
      </c>
      <c r="Q5" s="622" t="s">
        <v>264</v>
      </c>
      <c r="R5" s="622" t="s">
        <v>265</v>
      </c>
      <c r="S5" s="622" t="s">
        <v>266</v>
      </c>
      <c r="T5" s="624" t="s">
        <v>267</v>
      </c>
      <c r="U5" s="380"/>
      <c r="V5" s="380"/>
    </row>
    <row r="6" spans="1:22" ht="15" customHeight="1">
      <c r="A6" s="294"/>
      <c r="B6" s="623">
        <v>1</v>
      </c>
      <c r="C6" s="625" t="s">
        <v>252</v>
      </c>
      <c r="D6" s="639">
        <v>505638643.75000006</v>
      </c>
      <c r="E6" s="639">
        <v>236574112.77999997</v>
      </c>
      <c r="F6" s="639">
        <v>0</v>
      </c>
      <c r="G6" s="639">
        <v>0</v>
      </c>
      <c r="H6" s="639">
        <v>0</v>
      </c>
      <c r="I6" s="639">
        <v>0</v>
      </c>
      <c r="J6" s="639">
        <v>742212756.52999997</v>
      </c>
      <c r="K6" s="639">
        <v>0</v>
      </c>
      <c r="L6" s="639">
        <v>0</v>
      </c>
      <c r="M6" s="639">
        <v>0</v>
      </c>
      <c r="N6" s="639">
        <v>119994971.84999999</v>
      </c>
      <c r="O6" s="639">
        <v>0</v>
      </c>
      <c r="P6" s="639">
        <v>0</v>
      </c>
      <c r="Q6" s="639">
        <v>0</v>
      </c>
      <c r="R6" s="639">
        <f>8%*N6</f>
        <v>9599597.7479999997</v>
      </c>
      <c r="S6" s="639">
        <v>0</v>
      </c>
      <c r="T6" s="640">
        <v>0</v>
      </c>
      <c r="U6" s="294"/>
      <c r="V6" s="294"/>
    </row>
    <row r="7" spans="1:22" ht="15" customHeight="1">
      <c r="A7" s="294"/>
      <c r="B7" s="387">
        <v>2</v>
      </c>
      <c r="C7" s="384" t="s">
        <v>274</v>
      </c>
      <c r="D7" s="1333">
        <v>505638643.75000006</v>
      </c>
      <c r="E7" s="1333">
        <v>236574112.77999997</v>
      </c>
      <c r="F7" s="1333">
        <v>0</v>
      </c>
      <c r="G7" s="1333">
        <v>0</v>
      </c>
      <c r="H7" s="1333">
        <v>0</v>
      </c>
      <c r="I7" s="1333">
        <v>0</v>
      </c>
      <c r="J7" s="1333">
        <v>742212756.52999997</v>
      </c>
      <c r="K7" s="1333">
        <v>0</v>
      </c>
      <c r="L7" s="1333">
        <v>0</v>
      </c>
      <c r="M7" s="1333">
        <v>0</v>
      </c>
      <c r="N7" s="1333">
        <v>119994971.84999999</v>
      </c>
      <c r="O7" s="1333">
        <v>0</v>
      </c>
      <c r="P7" s="1333">
        <v>0</v>
      </c>
      <c r="Q7" s="1333">
        <v>0</v>
      </c>
      <c r="R7" s="1333">
        <f>8%*N7</f>
        <v>9599597.7479999997</v>
      </c>
      <c r="S7" s="1333">
        <v>0</v>
      </c>
      <c r="T7" s="1334">
        <v>0</v>
      </c>
      <c r="U7" s="294"/>
      <c r="V7" s="294"/>
    </row>
    <row r="8" spans="1:22" ht="15" customHeight="1">
      <c r="A8" s="294"/>
      <c r="B8" s="388">
        <v>3</v>
      </c>
      <c r="C8" s="385" t="s">
        <v>268</v>
      </c>
      <c r="D8" s="1329">
        <v>505638643.75000006</v>
      </c>
      <c r="E8" s="1329">
        <v>236574112.77999997</v>
      </c>
      <c r="F8" s="1329">
        <v>0</v>
      </c>
      <c r="G8" s="1329">
        <v>0</v>
      </c>
      <c r="H8" s="1329">
        <v>0</v>
      </c>
      <c r="I8" s="1329">
        <v>0</v>
      </c>
      <c r="J8" s="1329">
        <v>742212756.52999997</v>
      </c>
      <c r="K8" s="1329">
        <v>0</v>
      </c>
      <c r="L8" s="1329">
        <v>0</v>
      </c>
      <c r="M8" s="1329">
        <v>0</v>
      </c>
      <c r="N8" s="1329">
        <v>119994971.84999999</v>
      </c>
      <c r="O8" s="1329">
        <v>0</v>
      </c>
      <c r="P8" s="1329">
        <v>0</v>
      </c>
      <c r="Q8" s="1329">
        <v>0</v>
      </c>
      <c r="R8" s="1333">
        <f t="shared" ref="R8:R9" si="0">8%*N8</f>
        <v>9599597.7479999997</v>
      </c>
      <c r="S8" s="1329">
        <v>0</v>
      </c>
      <c r="T8" s="1335">
        <v>0</v>
      </c>
      <c r="U8" s="294"/>
      <c r="V8" s="294"/>
    </row>
    <row r="9" spans="1:22" ht="15" customHeight="1">
      <c r="A9" s="294"/>
      <c r="B9" s="388">
        <v>4</v>
      </c>
      <c r="C9" s="385" t="s">
        <v>269</v>
      </c>
      <c r="D9" s="1329">
        <v>505638643.75000006</v>
      </c>
      <c r="E9" s="1329">
        <v>236574112.77999997</v>
      </c>
      <c r="F9" s="1329">
        <v>0</v>
      </c>
      <c r="G9" s="1329">
        <v>0</v>
      </c>
      <c r="H9" s="1329">
        <v>0</v>
      </c>
      <c r="I9" s="1329">
        <v>0</v>
      </c>
      <c r="J9" s="1329">
        <v>742212756.52999997</v>
      </c>
      <c r="K9" s="1329">
        <v>0</v>
      </c>
      <c r="L9" s="1329">
        <v>0</v>
      </c>
      <c r="M9" s="1329">
        <v>0</v>
      </c>
      <c r="N9" s="1329">
        <v>119994971.84999999</v>
      </c>
      <c r="O9" s="1329">
        <v>0</v>
      </c>
      <c r="P9" s="1329">
        <v>0</v>
      </c>
      <c r="Q9" s="1329">
        <v>0</v>
      </c>
      <c r="R9" s="1333">
        <f t="shared" si="0"/>
        <v>9599597.7479999997</v>
      </c>
      <c r="S9" s="1329">
        <v>0</v>
      </c>
      <c r="T9" s="1335">
        <v>0</v>
      </c>
      <c r="U9" s="294"/>
      <c r="V9" s="294"/>
    </row>
    <row r="10" spans="1:22" s="1332" customFormat="1" ht="15" customHeight="1">
      <c r="A10" s="1326"/>
      <c r="B10" s="375">
        <v>5</v>
      </c>
      <c r="C10" s="1327" t="s">
        <v>270</v>
      </c>
      <c r="D10" s="1328">
        <v>297248302.81</v>
      </c>
      <c r="E10" s="1328">
        <v>0</v>
      </c>
      <c r="F10" s="1329">
        <v>0</v>
      </c>
      <c r="G10" s="1329">
        <v>0</v>
      </c>
      <c r="H10" s="1329">
        <v>0</v>
      </c>
      <c r="I10" s="1328">
        <v>0</v>
      </c>
      <c r="J10" s="1328">
        <v>297248302.81</v>
      </c>
      <c r="K10" s="1328">
        <v>0</v>
      </c>
      <c r="L10" s="1328">
        <v>0</v>
      </c>
      <c r="M10" s="1328">
        <v>0</v>
      </c>
      <c r="N10" s="1328">
        <v>29724830.299999997</v>
      </c>
      <c r="O10" s="1328">
        <v>0</v>
      </c>
      <c r="P10" s="1328">
        <v>0</v>
      </c>
      <c r="Q10" s="1328">
        <v>0</v>
      </c>
      <c r="R10" s="1330">
        <f>8%*N10</f>
        <v>2377986.4239999996</v>
      </c>
      <c r="S10" s="1328">
        <v>0</v>
      </c>
      <c r="T10" s="1331">
        <v>0</v>
      </c>
      <c r="U10" s="1326"/>
      <c r="V10" s="1326"/>
    </row>
    <row r="11" spans="1:22" ht="15" customHeight="1">
      <c r="A11" s="294"/>
      <c r="B11" s="388">
        <v>6</v>
      </c>
      <c r="C11" s="385" t="s">
        <v>271</v>
      </c>
      <c r="D11" s="1329">
        <v>0</v>
      </c>
      <c r="E11" s="1329">
        <v>0</v>
      </c>
      <c r="F11" s="1329">
        <v>0</v>
      </c>
      <c r="G11" s="1329">
        <v>0</v>
      </c>
      <c r="H11" s="1329">
        <v>0</v>
      </c>
      <c r="I11" s="1329">
        <v>0</v>
      </c>
      <c r="J11" s="1329">
        <v>0</v>
      </c>
      <c r="K11" s="1329">
        <v>0</v>
      </c>
      <c r="L11" s="1329">
        <v>0</v>
      </c>
      <c r="M11" s="1329">
        <v>0</v>
      </c>
      <c r="N11" s="1329">
        <v>0</v>
      </c>
      <c r="O11" s="1329">
        <v>0</v>
      </c>
      <c r="P11" s="1329">
        <v>0</v>
      </c>
      <c r="Q11" s="1329">
        <v>0</v>
      </c>
      <c r="R11" s="1329">
        <v>0</v>
      </c>
      <c r="S11" s="1329">
        <v>0</v>
      </c>
      <c r="T11" s="1335">
        <v>0</v>
      </c>
      <c r="U11" s="294"/>
      <c r="V11" s="294"/>
    </row>
    <row r="12" spans="1:22" s="383" customFormat="1" ht="15" customHeight="1">
      <c r="A12" s="382"/>
      <c r="B12" s="389">
        <v>7</v>
      </c>
      <c r="C12" s="386" t="s">
        <v>270</v>
      </c>
      <c r="D12" s="1328">
        <v>0</v>
      </c>
      <c r="E12" s="1328">
        <v>0</v>
      </c>
      <c r="F12" s="1328">
        <v>0</v>
      </c>
      <c r="G12" s="1328">
        <v>0</v>
      </c>
      <c r="H12" s="1328">
        <v>0</v>
      </c>
      <c r="I12" s="1328">
        <v>0</v>
      </c>
      <c r="J12" s="1328">
        <v>0</v>
      </c>
      <c r="K12" s="1328">
        <v>0</v>
      </c>
      <c r="L12" s="1328">
        <v>0</v>
      </c>
      <c r="M12" s="1328">
        <v>0</v>
      </c>
      <c r="N12" s="1328">
        <v>0</v>
      </c>
      <c r="O12" s="1328">
        <v>0</v>
      </c>
      <c r="P12" s="1328">
        <v>0</v>
      </c>
      <c r="Q12" s="1328">
        <v>0</v>
      </c>
      <c r="R12" s="1328">
        <v>0</v>
      </c>
      <c r="S12" s="1328">
        <v>0</v>
      </c>
      <c r="T12" s="1331">
        <v>0</v>
      </c>
      <c r="U12" s="382"/>
      <c r="V12" s="382"/>
    </row>
    <row r="13" spans="1:22" ht="15" customHeight="1">
      <c r="A13" s="294"/>
      <c r="B13" s="388">
        <v>8</v>
      </c>
      <c r="C13" s="385" t="s">
        <v>272</v>
      </c>
      <c r="D13" s="663"/>
      <c r="E13" s="663"/>
      <c r="F13" s="663"/>
      <c r="G13" s="663"/>
      <c r="H13" s="663"/>
      <c r="I13" s="663"/>
      <c r="J13" s="663"/>
      <c r="K13" s="663"/>
      <c r="L13" s="663"/>
      <c r="M13" s="663"/>
      <c r="N13" s="663"/>
      <c r="O13" s="663"/>
      <c r="P13" s="663"/>
      <c r="Q13" s="663"/>
      <c r="R13" s="663"/>
      <c r="S13" s="663"/>
      <c r="T13" s="664"/>
      <c r="U13" s="294"/>
      <c r="V13" s="294"/>
    </row>
    <row r="14" spans="1:22" ht="15" customHeight="1">
      <c r="A14" s="294"/>
      <c r="B14" s="388">
        <v>9</v>
      </c>
      <c r="C14" s="385" t="s">
        <v>275</v>
      </c>
      <c r="D14" s="663"/>
      <c r="E14" s="663"/>
      <c r="F14" s="663"/>
      <c r="G14" s="663"/>
      <c r="H14" s="663"/>
      <c r="I14" s="663"/>
      <c r="J14" s="663"/>
      <c r="K14" s="663"/>
      <c r="L14" s="663"/>
      <c r="M14" s="663"/>
      <c r="N14" s="663"/>
      <c r="O14" s="663"/>
      <c r="P14" s="663"/>
      <c r="Q14" s="663"/>
      <c r="R14" s="663"/>
      <c r="S14" s="663"/>
      <c r="T14" s="664"/>
      <c r="U14" s="294"/>
      <c r="V14" s="294"/>
    </row>
    <row r="15" spans="1:22" ht="15" customHeight="1">
      <c r="A15" s="294"/>
      <c r="B15" s="388">
        <v>10</v>
      </c>
      <c r="C15" s="385" t="s">
        <v>268</v>
      </c>
      <c r="D15" s="663"/>
      <c r="E15" s="663"/>
      <c r="F15" s="663"/>
      <c r="G15" s="663"/>
      <c r="H15" s="663"/>
      <c r="I15" s="663"/>
      <c r="J15" s="663"/>
      <c r="K15" s="663"/>
      <c r="L15" s="663"/>
      <c r="M15" s="663"/>
      <c r="N15" s="663"/>
      <c r="O15" s="663"/>
      <c r="P15" s="663"/>
      <c r="Q15" s="663"/>
      <c r="R15" s="663"/>
      <c r="S15" s="663"/>
      <c r="T15" s="664"/>
      <c r="U15" s="294"/>
      <c r="V15" s="294"/>
    </row>
    <row r="16" spans="1:22" ht="15" customHeight="1">
      <c r="A16" s="294"/>
      <c r="B16" s="388">
        <v>11</v>
      </c>
      <c r="C16" s="385" t="s">
        <v>269</v>
      </c>
      <c r="D16" s="663"/>
      <c r="E16" s="663"/>
      <c r="F16" s="663"/>
      <c r="G16" s="663"/>
      <c r="H16" s="663"/>
      <c r="I16" s="663"/>
      <c r="J16" s="663"/>
      <c r="K16" s="663"/>
      <c r="L16" s="663"/>
      <c r="M16" s="663"/>
      <c r="N16" s="663"/>
      <c r="O16" s="663"/>
      <c r="P16" s="663"/>
      <c r="Q16" s="663"/>
      <c r="R16" s="663"/>
      <c r="S16" s="663"/>
      <c r="T16" s="664"/>
      <c r="U16" s="294"/>
      <c r="V16" s="294"/>
    </row>
    <row r="17" spans="1:22" ht="15" customHeight="1">
      <c r="A17" s="294"/>
      <c r="B17" s="388">
        <v>12</v>
      </c>
      <c r="C17" s="385" t="s">
        <v>271</v>
      </c>
      <c r="D17" s="663"/>
      <c r="E17" s="663"/>
      <c r="F17" s="663"/>
      <c r="G17" s="663"/>
      <c r="H17" s="663"/>
      <c r="I17" s="663"/>
      <c r="J17" s="663"/>
      <c r="K17" s="663"/>
      <c r="L17" s="663"/>
      <c r="M17" s="663"/>
      <c r="N17" s="663"/>
      <c r="O17" s="663"/>
      <c r="P17" s="663"/>
      <c r="Q17" s="663"/>
      <c r="R17" s="663"/>
      <c r="S17" s="663"/>
      <c r="T17" s="664"/>
      <c r="U17" s="294"/>
      <c r="V17" s="294"/>
    </row>
    <row r="18" spans="1:22" ht="15" customHeight="1" thickBot="1">
      <c r="A18" s="294"/>
      <c r="B18" s="390">
        <v>13</v>
      </c>
      <c r="C18" s="391" t="s">
        <v>272</v>
      </c>
      <c r="D18" s="665"/>
      <c r="E18" s="665"/>
      <c r="F18" s="665"/>
      <c r="G18" s="665"/>
      <c r="H18" s="665"/>
      <c r="I18" s="665"/>
      <c r="J18" s="665"/>
      <c r="K18" s="665"/>
      <c r="L18" s="665"/>
      <c r="M18" s="665"/>
      <c r="N18" s="665"/>
      <c r="O18" s="665"/>
      <c r="P18" s="665"/>
      <c r="Q18" s="665"/>
      <c r="R18" s="665"/>
      <c r="S18" s="665"/>
      <c r="T18" s="666"/>
      <c r="U18" s="294"/>
      <c r="V18" s="294"/>
    </row>
    <row r="19" spans="1:22">
      <c r="A19" s="294"/>
      <c r="B19" s="381"/>
      <c r="C19" s="381"/>
      <c r="D19" s="392"/>
      <c r="E19" s="392"/>
      <c r="F19" s="392"/>
      <c r="G19" s="392"/>
      <c r="H19" s="392"/>
      <c r="I19" s="392"/>
      <c r="J19" s="392"/>
      <c r="K19" s="392"/>
      <c r="L19" s="392"/>
      <c r="M19" s="392"/>
      <c r="N19" s="392"/>
      <c r="O19" s="392"/>
      <c r="P19" s="392"/>
      <c r="Q19" s="392"/>
      <c r="R19" s="392"/>
      <c r="S19" s="392"/>
      <c r="T19" s="392"/>
      <c r="U19" s="294"/>
      <c r="V19" s="294"/>
    </row>
  </sheetData>
  <mergeCells count="4">
    <mergeCell ref="D4:H4"/>
    <mergeCell ref="I4:L4"/>
    <mergeCell ref="M4:P4"/>
    <mergeCell ref="Q4:T4"/>
  </mergeCells>
  <pageMargins left="0.70866141732283472" right="0.70866141732283472" top="0.74803149606299213" bottom="0.74803149606299213" header="0.31496062992125984" footer="0.31496062992125984"/>
  <pageSetup paperSize="8" scale="73" orientation="landscape" cellComments="asDisplayed"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62">
    <pageSetUpPr fitToPage="1"/>
  </sheetPr>
  <dimension ref="B1:H19"/>
  <sheetViews>
    <sheetView showGridLines="0" zoomScaleNormal="100" workbookViewId="0">
      <selection activeCell="D50" sqref="D50"/>
    </sheetView>
  </sheetViews>
  <sheetFormatPr defaultColWidth="9.140625" defaultRowHeight="14.25"/>
  <cols>
    <col min="1" max="1" width="5.7109375" style="11" customWidth="1"/>
    <col min="2" max="2" width="10.7109375" style="11" customWidth="1"/>
    <col min="3" max="3" width="27.140625" style="11" customWidth="1"/>
    <col min="4" max="6" width="40.7109375" style="11" customWidth="1"/>
    <col min="7" max="16384" width="9.140625" style="11"/>
  </cols>
  <sheetData>
    <row r="1" spans="2:8" ht="15" customHeight="1"/>
    <row r="2" spans="2:8" ht="20.100000000000001" customHeight="1">
      <c r="B2" s="32" t="s">
        <v>1718</v>
      </c>
      <c r="D2" s="371"/>
      <c r="E2" s="371"/>
      <c r="F2" s="371"/>
    </row>
    <row r="3" spans="2:8" ht="15" customHeight="1" thickBot="1">
      <c r="B3" s="1"/>
      <c r="C3" s="372"/>
      <c r="D3" s="634"/>
      <c r="E3" s="634"/>
      <c r="F3" s="634"/>
      <c r="G3" s="1"/>
      <c r="H3" s="1"/>
    </row>
    <row r="4" spans="2:8" ht="20.100000000000001" customHeight="1">
      <c r="B4" s="335"/>
      <c r="C4" s="342"/>
      <c r="D4" s="1366" t="s">
        <v>276</v>
      </c>
      <c r="E4" s="1366"/>
      <c r="F4" s="1367"/>
      <c r="G4" s="1"/>
      <c r="H4" s="1"/>
    </row>
    <row r="5" spans="2:8" ht="20.100000000000001" customHeight="1">
      <c r="B5" s="336"/>
      <c r="C5" s="343"/>
      <c r="D5" s="1393" t="s">
        <v>277</v>
      </c>
      <c r="E5" s="1393"/>
      <c r="F5" s="1427" t="s">
        <v>278</v>
      </c>
      <c r="G5" s="1"/>
      <c r="H5" s="1"/>
    </row>
    <row r="6" spans="2:8" ht="20.100000000000001" customHeight="1">
      <c r="B6" s="336"/>
      <c r="C6" s="343"/>
      <c r="D6" s="343"/>
      <c r="E6" s="343" t="s">
        <v>279</v>
      </c>
      <c r="F6" s="1427"/>
      <c r="G6" s="1"/>
      <c r="H6" s="1"/>
    </row>
    <row r="7" spans="2:8" ht="15" customHeight="1">
      <c r="B7" s="338">
        <v>1</v>
      </c>
      <c r="C7" s="1263" t="s">
        <v>252</v>
      </c>
      <c r="D7" s="632">
        <v>2949625418.4400001</v>
      </c>
      <c r="E7" s="632">
        <v>15204737.304414744</v>
      </c>
      <c r="F7" s="633">
        <v>0</v>
      </c>
      <c r="G7" s="1"/>
      <c r="H7" s="1"/>
    </row>
    <row r="8" spans="2:8" ht="15" customHeight="1">
      <c r="B8" s="58">
        <v>2</v>
      </c>
      <c r="C8" s="369" t="s">
        <v>253</v>
      </c>
      <c r="D8" s="488">
        <v>2949625418.4400001</v>
      </c>
      <c r="E8" s="488">
        <v>15204737.304414744</v>
      </c>
      <c r="F8" s="1083">
        <v>0</v>
      </c>
      <c r="G8" s="1"/>
      <c r="H8" s="1"/>
    </row>
    <row r="9" spans="2:8" s="67" customFormat="1" ht="15" customHeight="1">
      <c r="B9" s="1081">
        <v>3</v>
      </c>
      <c r="C9" s="1082" t="s">
        <v>852</v>
      </c>
      <c r="D9" s="493">
        <v>2949625418.4400001</v>
      </c>
      <c r="E9" s="493">
        <v>15204737.304414744</v>
      </c>
      <c r="F9" s="494">
        <v>0</v>
      </c>
      <c r="G9" s="12"/>
      <c r="H9" s="12"/>
    </row>
    <row r="10" spans="2:8" ht="15" customHeight="1">
      <c r="B10" s="375">
        <v>4</v>
      </c>
      <c r="C10" s="374" t="s">
        <v>853</v>
      </c>
      <c r="D10" s="590"/>
      <c r="E10" s="590"/>
      <c r="F10" s="591"/>
      <c r="G10" s="1"/>
      <c r="H10" s="1"/>
    </row>
    <row r="11" spans="2:8" ht="15" customHeight="1">
      <c r="B11" s="375">
        <v>5</v>
      </c>
      <c r="C11" s="374" t="s">
        <v>854</v>
      </c>
      <c r="D11" s="590"/>
      <c r="E11" s="590"/>
      <c r="F11" s="591"/>
      <c r="G11" s="1"/>
      <c r="H11" s="1"/>
    </row>
    <row r="12" spans="2:8" ht="15" customHeight="1">
      <c r="B12" s="375">
        <v>6</v>
      </c>
      <c r="C12" s="374" t="s">
        <v>272</v>
      </c>
      <c r="D12" s="590"/>
      <c r="E12" s="590"/>
      <c r="F12" s="591"/>
      <c r="G12" s="1"/>
      <c r="H12" s="1"/>
    </row>
    <row r="13" spans="2:8" ht="15" customHeight="1">
      <c r="B13" s="45">
        <v>7</v>
      </c>
      <c r="C13" s="373" t="s">
        <v>254</v>
      </c>
      <c r="D13" s="592"/>
      <c r="E13" s="592"/>
      <c r="F13" s="593"/>
      <c r="G13" s="1"/>
      <c r="H13" s="1"/>
    </row>
    <row r="14" spans="2:8" ht="15" customHeight="1">
      <c r="B14" s="375">
        <v>8</v>
      </c>
      <c r="C14" s="374" t="s">
        <v>855</v>
      </c>
      <c r="D14" s="590"/>
      <c r="E14" s="590"/>
      <c r="F14" s="591"/>
      <c r="G14" s="1"/>
      <c r="H14" s="1"/>
    </row>
    <row r="15" spans="2:8" ht="15" customHeight="1">
      <c r="B15" s="375">
        <v>9</v>
      </c>
      <c r="C15" s="374" t="s">
        <v>856</v>
      </c>
      <c r="D15" s="590"/>
      <c r="E15" s="590"/>
      <c r="F15" s="591"/>
      <c r="G15" s="1"/>
      <c r="H15" s="1"/>
    </row>
    <row r="16" spans="2:8" ht="15" customHeight="1">
      <c r="B16" s="375">
        <v>10</v>
      </c>
      <c r="C16" s="374" t="s">
        <v>857</v>
      </c>
      <c r="D16" s="590"/>
      <c r="E16" s="590"/>
      <c r="F16" s="591"/>
      <c r="G16" s="1"/>
      <c r="H16" s="1"/>
    </row>
    <row r="17" spans="2:8" ht="15" customHeight="1">
      <c r="B17" s="375">
        <v>11</v>
      </c>
      <c r="C17" s="374" t="s">
        <v>858</v>
      </c>
      <c r="D17" s="590"/>
      <c r="E17" s="590"/>
      <c r="F17" s="591"/>
      <c r="G17" s="1"/>
      <c r="H17" s="1"/>
    </row>
    <row r="18" spans="2:8" ht="15" customHeight="1" thickBot="1">
      <c r="B18" s="376">
        <v>12</v>
      </c>
      <c r="C18" s="377" t="s">
        <v>272</v>
      </c>
      <c r="D18" s="594"/>
      <c r="E18" s="594"/>
      <c r="F18" s="595"/>
      <c r="G18" s="1"/>
      <c r="H18" s="1"/>
    </row>
    <row r="19" spans="2:8">
      <c r="B19" s="1"/>
      <c r="C19" s="1"/>
      <c r="D19" s="1"/>
      <c r="E19" s="1"/>
      <c r="F19" s="1"/>
      <c r="G19" s="1"/>
      <c r="H19" s="1"/>
    </row>
  </sheetData>
  <mergeCells count="3">
    <mergeCell ref="D4:F4"/>
    <mergeCell ref="D5:E5"/>
    <mergeCell ref="F5:F6"/>
  </mergeCells>
  <pageMargins left="0.70866141732283472" right="0.70866141732283472" top="0.74803149606299213" bottom="0.74803149606299213" header="0.31496062992125984" footer="0.31496062992125984"/>
  <pageSetup paperSize="9" scale="92"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B2:E8"/>
  <sheetViews>
    <sheetView workbookViewId="0">
      <selection activeCell="D57" sqref="D57"/>
    </sheetView>
  </sheetViews>
  <sheetFormatPr defaultColWidth="9.140625" defaultRowHeight="15"/>
  <cols>
    <col min="1" max="1" width="5.7109375" style="651" customWidth="1"/>
    <col min="2" max="2" width="40.7109375" style="651" customWidth="1"/>
    <col min="3" max="3" width="9.140625" style="651"/>
    <col min="4" max="5" width="50.7109375" style="651" customWidth="1"/>
    <col min="6" max="16384" width="9.140625" style="651"/>
  </cols>
  <sheetData>
    <row r="2" spans="2:5" ht="20.100000000000001" customHeight="1">
      <c r="B2" s="238" t="s">
        <v>1459</v>
      </c>
    </row>
    <row r="3" spans="2:5" ht="15.75" thickBot="1"/>
    <row r="4" spans="2:5" ht="20.100000000000001" customHeight="1">
      <c r="B4" s="1258" t="s">
        <v>1364</v>
      </c>
      <c r="C4" s="1264" t="s">
        <v>1705</v>
      </c>
      <c r="D4" s="1264" t="s">
        <v>1600</v>
      </c>
      <c r="E4" s="1265" t="s">
        <v>1552</v>
      </c>
    </row>
    <row r="5" spans="2:5" ht="30" customHeight="1">
      <c r="B5" s="1271" t="s">
        <v>1458</v>
      </c>
      <c r="C5" s="1272" t="s">
        <v>890</v>
      </c>
      <c r="D5" s="1273" t="s">
        <v>1457</v>
      </c>
      <c r="E5" s="1274" t="s">
        <v>1681</v>
      </c>
    </row>
    <row r="6" spans="2:5" ht="60" customHeight="1">
      <c r="B6" s="1271" t="s">
        <v>1455</v>
      </c>
      <c r="C6" s="1272" t="s">
        <v>891</v>
      </c>
      <c r="D6" s="1273" t="s">
        <v>1456</v>
      </c>
      <c r="E6" s="1274" t="s">
        <v>1682</v>
      </c>
    </row>
    <row r="7" spans="2:5" ht="30" customHeight="1">
      <c r="B7" s="1279" t="s">
        <v>1455</v>
      </c>
      <c r="C7" s="1280" t="s">
        <v>1357</v>
      </c>
      <c r="D7" s="1281" t="s">
        <v>1574</v>
      </c>
      <c r="E7" s="1282" t="s">
        <v>628</v>
      </c>
    </row>
    <row r="8" spans="2:5" ht="30" customHeight="1" thickBot="1">
      <c r="B8" s="1275" t="s">
        <v>1454</v>
      </c>
      <c r="C8" s="1276" t="s">
        <v>893</v>
      </c>
      <c r="D8" s="1277" t="s">
        <v>1575</v>
      </c>
      <c r="E8" s="1278" t="s">
        <v>628</v>
      </c>
    </row>
  </sheetData>
  <pageMargins left="0.7" right="0.7" top="0.75" bottom="0.75" header="0.3" footer="0.3"/>
  <pageSetup paperSize="9"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64"/>
  <dimension ref="B1:H24"/>
  <sheetViews>
    <sheetView zoomScaleNormal="100" workbookViewId="0">
      <selection activeCell="D142" sqref="D142"/>
    </sheetView>
  </sheetViews>
  <sheetFormatPr defaultColWidth="9.140625" defaultRowHeight="15"/>
  <cols>
    <col min="1" max="1" width="5.7109375" style="651" customWidth="1"/>
    <col min="2" max="2" width="10.7109375" style="874" customWidth="1"/>
    <col min="3" max="3" width="80.7109375" style="651" customWidth="1"/>
    <col min="4" max="8" width="20.7109375" style="651" customWidth="1"/>
    <col min="9" max="16384" width="9.140625" style="651"/>
  </cols>
  <sheetData>
    <row r="1" spans="2:8" s="886" customFormat="1" ht="15" customHeight="1">
      <c r="B1" s="894"/>
    </row>
    <row r="2" spans="2:8" ht="20.100000000000001" customHeight="1">
      <c r="B2" s="238" t="s">
        <v>1264</v>
      </c>
    </row>
    <row r="3" spans="2:8" s="886" customFormat="1" ht="15" customHeight="1" thickBot="1">
      <c r="B3" s="894"/>
    </row>
    <row r="4" spans="2:8" s="883" customFormat="1" ht="20.100000000000001" customHeight="1">
      <c r="B4" s="1340" t="s">
        <v>1265</v>
      </c>
      <c r="C4" s="1414"/>
      <c r="D4" s="1414" t="s">
        <v>1266</v>
      </c>
      <c r="E4" s="1414"/>
      <c r="F4" s="1414"/>
      <c r="G4" s="1414" t="s">
        <v>1270</v>
      </c>
      <c r="H4" s="1428" t="s">
        <v>97</v>
      </c>
    </row>
    <row r="5" spans="2:8" s="883" customFormat="1" ht="39.950000000000003" customHeight="1">
      <c r="B5" s="1341"/>
      <c r="C5" s="1413"/>
      <c r="D5" s="759" t="s">
        <v>1267</v>
      </c>
      <c r="E5" s="759" t="s">
        <v>1268</v>
      </c>
      <c r="F5" s="759" t="s">
        <v>1269</v>
      </c>
      <c r="G5" s="1413"/>
      <c r="H5" s="1427"/>
    </row>
    <row r="6" spans="2:8" s="883" customFormat="1" ht="15" customHeight="1">
      <c r="B6" s="58">
        <v>1</v>
      </c>
      <c r="C6" s="299" t="s">
        <v>1271</v>
      </c>
      <c r="D6" s="299"/>
      <c r="E6" s="299"/>
      <c r="F6" s="299"/>
      <c r="G6" s="299"/>
      <c r="H6" s="882"/>
    </row>
    <row r="7" spans="2:8" s="883" customFormat="1" ht="15" customHeight="1">
      <c r="B7" s="890">
        <v>2</v>
      </c>
      <c r="C7" s="299" t="s">
        <v>1272</v>
      </c>
      <c r="D7" s="1094">
        <v>705649643.62000012</v>
      </c>
      <c r="E7" s="1094">
        <v>779811488.62000012</v>
      </c>
      <c r="F7" s="1094">
        <v>843133023.56999981</v>
      </c>
      <c r="G7" s="1094">
        <v>93143766.230000004</v>
      </c>
      <c r="H7" s="1095">
        <v>1164297077.875</v>
      </c>
    </row>
    <row r="8" spans="2:8" s="883" customFormat="1" ht="15" customHeight="1">
      <c r="B8" s="890">
        <v>3</v>
      </c>
      <c r="C8" s="891" t="s">
        <v>1274</v>
      </c>
      <c r="D8" s="1089">
        <v>705649643.62000012</v>
      </c>
      <c r="E8" s="1089">
        <v>779811488.62000012</v>
      </c>
      <c r="F8" s="1089">
        <v>843133023.56999981</v>
      </c>
      <c r="G8" s="1090"/>
      <c r="H8" s="1091"/>
    </row>
    <row r="9" spans="2:8" s="883" customFormat="1" ht="15" customHeight="1">
      <c r="B9" s="890">
        <v>4</v>
      </c>
      <c r="C9" s="891" t="s">
        <v>1275</v>
      </c>
      <c r="D9" s="1089"/>
      <c r="E9" s="1089"/>
      <c r="F9" s="1089"/>
      <c r="G9" s="1090"/>
      <c r="H9" s="1091"/>
    </row>
    <row r="10" spans="2:8" s="883" customFormat="1" ht="15" customHeight="1" thickBot="1">
      <c r="B10" s="733">
        <v>5</v>
      </c>
      <c r="C10" s="889" t="s">
        <v>1273</v>
      </c>
      <c r="D10" s="1092"/>
      <c r="E10" s="1092"/>
      <c r="F10" s="1092"/>
      <c r="G10" s="1092"/>
      <c r="H10" s="1093"/>
    </row>
    <row r="11" spans="2:8" s="883" customFormat="1" ht="12.75">
      <c r="B11" s="885"/>
    </row>
    <row r="12" spans="2:8" s="16" customFormat="1" ht="12.75">
      <c r="B12" s="435"/>
    </row>
    <row r="13" spans="2:8" s="16" customFormat="1" ht="12.75">
      <c r="B13" s="435"/>
      <c r="H13" s="1096"/>
    </row>
    <row r="14" spans="2:8" s="16" customFormat="1" ht="12.75">
      <c r="B14" s="435"/>
    </row>
    <row r="15" spans="2:8" s="16" customFormat="1" ht="12.75">
      <c r="B15" s="435"/>
    </row>
    <row r="16" spans="2:8" s="16" customFormat="1" ht="12.75">
      <c r="B16" s="435"/>
    </row>
    <row r="17" spans="2:2" s="16" customFormat="1" ht="12.75">
      <c r="B17" s="435"/>
    </row>
    <row r="18" spans="2:2" s="16" customFormat="1" ht="12.75">
      <c r="B18" s="435"/>
    </row>
    <row r="19" spans="2:2" s="16" customFormat="1" ht="12.75">
      <c r="B19" s="435"/>
    </row>
    <row r="20" spans="2:2" s="16" customFormat="1" ht="12.75">
      <c r="B20" s="435"/>
    </row>
    <row r="21" spans="2:2" s="16" customFormat="1" ht="12.75">
      <c r="B21" s="435"/>
    </row>
    <row r="22" spans="2:2" s="16" customFormat="1" ht="12.75">
      <c r="B22" s="435"/>
    </row>
    <row r="23" spans="2:2" s="16" customFormat="1" ht="12.75">
      <c r="B23" s="435"/>
    </row>
    <row r="24" spans="2:2" s="16" customFormat="1" ht="12.75">
      <c r="B24" s="435"/>
    </row>
  </sheetData>
  <mergeCells count="4">
    <mergeCell ref="D4:F4"/>
    <mergeCell ref="B4:C5"/>
    <mergeCell ref="G4:G5"/>
    <mergeCell ref="H4:H5"/>
  </mergeCells>
  <pageMargins left="0.7" right="0.7" top="0.75" bottom="0.75" header="0.3" footer="0.3"/>
  <pageSetup paperSize="9"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B2:D14"/>
  <sheetViews>
    <sheetView workbookViewId="0">
      <selection activeCell="D64" sqref="D64"/>
    </sheetView>
  </sheetViews>
  <sheetFormatPr defaultColWidth="9.140625" defaultRowHeight="15"/>
  <cols>
    <col min="1" max="1" width="5.7109375" style="651" customWidth="1"/>
    <col min="2" max="2" width="10.7109375" style="651" customWidth="1"/>
    <col min="3" max="4" width="100.7109375" style="651" customWidth="1"/>
    <col min="5" max="16384" width="9.140625" style="651"/>
  </cols>
  <sheetData>
    <row r="2" spans="2:4" ht="20.25">
      <c r="B2" s="238" t="s">
        <v>1465</v>
      </c>
    </row>
    <row r="3" spans="2:4" ht="15.75" thickBot="1"/>
    <row r="4" spans="2:4" ht="20.100000000000001" customHeight="1">
      <c r="B4" s="1258" t="s">
        <v>1705</v>
      </c>
      <c r="C4" s="1264" t="s">
        <v>897</v>
      </c>
      <c r="D4" s="1265" t="s">
        <v>1552</v>
      </c>
    </row>
    <row r="5" spans="2:4" ht="120" customHeight="1">
      <c r="B5" s="1289" t="s">
        <v>890</v>
      </c>
      <c r="C5" s="1273" t="s">
        <v>1638</v>
      </c>
      <c r="D5" s="1274" t="s">
        <v>1715</v>
      </c>
    </row>
    <row r="6" spans="2:4" ht="153">
      <c r="B6" s="1302" t="s">
        <v>891</v>
      </c>
      <c r="C6" s="1281" t="s">
        <v>1639</v>
      </c>
      <c r="D6" s="1282" t="s">
        <v>1678</v>
      </c>
    </row>
    <row r="7" spans="2:4" ht="25.5">
      <c r="B7" s="1289" t="s">
        <v>892</v>
      </c>
      <c r="C7" s="1273" t="s">
        <v>1464</v>
      </c>
      <c r="D7" s="1274" t="s">
        <v>1676</v>
      </c>
    </row>
    <row r="8" spans="2:4" ht="15" customHeight="1">
      <c r="B8" s="1302" t="s">
        <v>893</v>
      </c>
      <c r="C8" s="1281" t="s">
        <v>1463</v>
      </c>
      <c r="D8" s="1282" t="s">
        <v>1675</v>
      </c>
    </row>
    <row r="9" spans="2:4" ht="127.5">
      <c r="B9" s="1289" t="s">
        <v>894</v>
      </c>
      <c r="C9" s="1273" t="s">
        <v>1640</v>
      </c>
      <c r="D9" s="1274" t="s">
        <v>1679</v>
      </c>
    </row>
    <row r="10" spans="2:4" ht="102">
      <c r="B10" s="1302" t="s">
        <v>895</v>
      </c>
      <c r="C10" s="1281" t="s">
        <v>1641</v>
      </c>
      <c r="D10" s="1282" t="s">
        <v>1677</v>
      </c>
    </row>
    <row r="11" spans="2:4" ht="63.75">
      <c r="B11" s="1289" t="s">
        <v>896</v>
      </c>
      <c r="C11" s="1273" t="s">
        <v>1642</v>
      </c>
      <c r="D11" s="1274" t="s">
        <v>1649</v>
      </c>
    </row>
    <row r="12" spans="2:4" ht="30" customHeight="1">
      <c r="B12" s="1302" t="s">
        <v>1394</v>
      </c>
      <c r="C12" s="1281" t="s">
        <v>1462</v>
      </c>
      <c r="D12" s="1282" t="s">
        <v>628</v>
      </c>
    </row>
    <row r="13" spans="2:4" ht="90" customHeight="1">
      <c r="B13" s="1289" t="s">
        <v>1392</v>
      </c>
      <c r="C13" s="1273" t="s">
        <v>1643</v>
      </c>
      <c r="D13" s="1274" t="s">
        <v>628</v>
      </c>
    </row>
    <row r="14" spans="2:4" ht="30" customHeight="1" thickBot="1">
      <c r="B14" s="1290" t="s">
        <v>1461</v>
      </c>
      <c r="C14" s="1285" t="s">
        <v>1460</v>
      </c>
      <c r="D14" s="1286" t="s">
        <v>1674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H24"/>
  <sheetViews>
    <sheetView zoomScaleNormal="100" workbookViewId="0">
      <selection activeCell="C71" sqref="C71"/>
    </sheetView>
  </sheetViews>
  <sheetFormatPr defaultColWidth="9.140625" defaultRowHeight="15"/>
  <cols>
    <col min="1" max="1" width="5.7109375" style="651" customWidth="1"/>
    <col min="2" max="2" width="10.7109375" style="651" customWidth="1"/>
    <col min="3" max="3" width="75.7109375" style="651" customWidth="1"/>
    <col min="4" max="4" width="20.7109375" style="651" customWidth="1"/>
    <col min="5" max="7" width="9.140625" style="651"/>
    <col min="8" max="8" width="20.42578125" style="651" bestFit="1" customWidth="1"/>
    <col min="9" max="16384" width="9.140625" style="651"/>
  </cols>
  <sheetData>
    <row r="1" spans="2:5" ht="15" customHeight="1">
      <c r="B1" s="731"/>
      <c r="C1" s="731"/>
      <c r="D1" s="731"/>
    </row>
    <row r="2" spans="2:5" ht="20.100000000000001" customHeight="1">
      <c r="B2" s="650" t="s">
        <v>1059</v>
      </c>
      <c r="C2" s="731"/>
      <c r="D2" s="731"/>
    </row>
    <row r="3" spans="2:5" ht="15" customHeight="1" thickBot="1">
      <c r="B3" s="731"/>
      <c r="C3" s="731"/>
      <c r="D3" s="731"/>
    </row>
    <row r="4" spans="2:5" ht="20.100000000000001" customHeight="1">
      <c r="B4" s="1345"/>
      <c r="C4" s="1339"/>
      <c r="D4" s="727">
        <v>44561</v>
      </c>
    </row>
    <row r="5" spans="2:5" s="886" customFormat="1" ht="15" customHeight="1">
      <c r="B5" s="58">
        <v>1</v>
      </c>
      <c r="C5" s="737" t="s">
        <v>1060</v>
      </c>
      <c r="D5" s="940">
        <v>1451662956.3153665</v>
      </c>
    </row>
    <row r="6" spans="2:5" s="886" customFormat="1" ht="15" customHeight="1" thickBot="1">
      <c r="B6" s="732">
        <v>2</v>
      </c>
      <c r="C6" s="738" t="s">
        <v>1061</v>
      </c>
      <c r="D6" s="1250">
        <v>0.23345013042116841</v>
      </c>
    </row>
    <row r="15" spans="2:5">
      <c r="D15" s="874"/>
      <c r="E15" s="1249"/>
    </row>
    <row r="16" spans="2:5">
      <c r="D16" s="874"/>
    </row>
    <row r="17" spans="2:8">
      <c r="H17" s="1253"/>
    </row>
    <row r="18" spans="2:8">
      <c r="H18" s="1252"/>
    </row>
    <row r="19" spans="2:8">
      <c r="H19" s="1254"/>
    </row>
    <row r="21" spans="2:8">
      <c r="H21" s="1253"/>
    </row>
    <row r="22" spans="2:8">
      <c r="H22" s="1251"/>
    </row>
    <row r="24" spans="2:8">
      <c r="B24" s="1249"/>
    </row>
  </sheetData>
  <mergeCells count="1">
    <mergeCell ref="B4:C4"/>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6"/>
  <dimension ref="B1:H28"/>
  <sheetViews>
    <sheetView workbookViewId="0">
      <selection activeCell="D66" sqref="D66"/>
    </sheetView>
  </sheetViews>
  <sheetFormatPr defaultColWidth="9.140625" defaultRowHeight="15"/>
  <cols>
    <col min="1" max="1" width="5.7109375" style="651" customWidth="1"/>
    <col min="2" max="2" width="10.7109375" style="874" customWidth="1"/>
    <col min="3" max="3" width="15.7109375" style="651" customWidth="1"/>
    <col min="4" max="4" width="75.7109375" style="651" customWidth="1"/>
    <col min="5" max="8" width="20.7109375" style="651" customWidth="1"/>
    <col min="9" max="16384" width="9.140625" style="651"/>
  </cols>
  <sheetData>
    <row r="1" spans="2:8" ht="15" customHeight="1"/>
    <row r="2" spans="2:8" ht="20.100000000000001" customHeight="1">
      <c r="B2" s="238" t="s">
        <v>1206</v>
      </c>
    </row>
    <row r="3" spans="2:8" ht="15" customHeight="1" thickBot="1"/>
    <row r="4" spans="2:8" s="16" customFormat="1" ht="39.950000000000003" customHeight="1">
      <c r="B4" s="750"/>
      <c r="C4" s="758"/>
      <c r="D4" s="758"/>
      <c r="E4" s="758" t="s">
        <v>1207</v>
      </c>
      <c r="F4" s="758" t="s">
        <v>1208</v>
      </c>
      <c r="G4" s="758" t="s">
        <v>1209</v>
      </c>
      <c r="H4" s="760" t="s">
        <v>1210</v>
      </c>
    </row>
    <row r="5" spans="2:8" s="16" customFormat="1" ht="15" customHeight="1">
      <c r="B5" s="875">
        <v>1</v>
      </c>
      <c r="C5" s="1423" t="s">
        <v>1211</v>
      </c>
      <c r="D5" s="876" t="s">
        <v>1212</v>
      </c>
      <c r="E5" s="877">
        <v>10</v>
      </c>
      <c r="F5" s="877">
        <v>10</v>
      </c>
      <c r="G5" s="877">
        <v>36</v>
      </c>
      <c r="H5" s="878">
        <v>0</v>
      </c>
    </row>
    <row r="6" spans="2:8" s="16" customFormat="1" ht="15" customHeight="1">
      <c r="B6" s="875">
        <v>2</v>
      </c>
      <c r="C6" s="1424"/>
      <c r="D6" s="879" t="s">
        <v>1213</v>
      </c>
      <c r="E6" s="740">
        <v>937981</v>
      </c>
      <c r="F6" s="740">
        <v>3292712</v>
      </c>
      <c r="G6" s="740">
        <v>6640506</v>
      </c>
      <c r="H6" s="880">
        <v>0</v>
      </c>
    </row>
    <row r="7" spans="2:8" s="16" customFormat="1" ht="15" customHeight="1">
      <c r="B7" s="875">
        <v>3</v>
      </c>
      <c r="C7" s="1424"/>
      <c r="D7" s="876" t="s">
        <v>1225</v>
      </c>
      <c r="E7" s="1192">
        <v>937981</v>
      </c>
      <c r="F7" s="1192">
        <v>3292712</v>
      </c>
      <c r="G7" s="1192">
        <v>6640506</v>
      </c>
      <c r="H7" s="878">
        <v>0</v>
      </c>
    </row>
    <row r="8" spans="2:8" s="16" customFormat="1" ht="15" customHeight="1">
      <c r="B8" s="875">
        <v>4</v>
      </c>
      <c r="C8" s="1424"/>
      <c r="D8" s="876" t="s">
        <v>1226</v>
      </c>
      <c r="E8" s="1173"/>
      <c r="F8" s="1173"/>
      <c r="G8" s="1173"/>
      <c r="H8" s="1174"/>
    </row>
    <row r="9" spans="2:8" s="16" customFormat="1" ht="15" customHeight="1">
      <c r="B9" s="875" t="s">
        <v>1214</v>
      </c>
      <c r="C9" s="1424"/>
      <c r="D9" s="876" t="s">
        <v>1227</v>
      </c>
      <c r="E9" s="1173"/>
      <c r="F9" s="1173"/>
      <c r="G9" s="1173"/>
      <c r="H9" s="1174"/>
    </row>
    <row r="10" spans="2:8" s="16" customFormat="1" ht="15" customHeight="1">
      <c r="B10" s="875">
        <v>5</v>
      </c>
      <c r="C10" s="1424"/>
      <c r="D10" s="876" t="s">
        <v>1228</v>
      </c>
      <c r="E10" s="1173"/>
      <c r="F10" s="1173"/>
      <c r="G10" s="1173"/>
      <c r="H10" s="1174"/>
    </row>
    <row r="11" spans="2:8" s="16" customFormat="1" ht="15" customHeight="1">
      <c r="B11" s="875" t="s">
        <v>1215</v>
      </c>
      <c r="C11" s="1424"/>
      <c r="D11" s="876" t="s">
        <v>1229</v>
      </c>
      <c r="E11" s="1173"/>
      <c r="F11" s="1173"/>
      <c r="G11" s="1173"/>
      <c r="H11" s="1174"/>
    </row>
    <row r="12" spans="2:8" s="16" customFormat="1" ht="15" customHeight="1">
      <c r="B12" s="875">
        <v>6</v>
      </c>
      <c r="C12" s="1424"/>
      <c r="D12" s="879" t="s">
        <v>1226</v>
      </c>
      <c r="E12" s="1175"/>
      <c r="F12" s="1175"/>
      <c r="G12" s="1175"/>
      <c r="H12" s="1176"/>
    </row>
    <row r="13" spans="2:8" s="16" customFormat="1" ht="15" customHeight="1">
      <c r="B13" s="875">
        <v>7</v>
      </c>
      <c r="C13" s="1424"/>
      <c r="D13" s="876" t="s">
        <v>1230</v>
      </c>
      <c r="E13" s="1173"/>
      <c r="F13" s="1173"/>
      <c r="G13" s="1173"/>
      <c r="H13" s="1174"/>
    </row>
    <row r="14" spans="2:8" s="16" customFormat="1" ht="15" customHeight="1">
      <c r="B14" s="875">
        <v>8</v>
      </c>
      <c r="C14" s="1424"/>
      <c r="D14" s="876" t="s">
        <v>1226</v>
      </c>
      <c r="E14" s="1173"/>
      <c r="F14" s="1173"/>
      <c r="G14" s="1173"/>
      <c r="H14" s="1174"/>
    </row>
    <row r="15" spans="2:8" s="16" customFormat="1" ht="15" customHeight="1">
      <c r="B15" s="875">
        <v>9</v>
      </c>
      <c r="C15" s="1424" t="s">
        <v>1216</v>
      </c>
      <c r="D15" s="876" t="s">
        <v>1212</v>
      </c>
      <c r="E15" s="1173"/>
      <c r="F15" s="1173"/>
      <c r="G15" s="1173"/>
      <c r="H15" s="1174"/>
    </row>
    <row r="16" spans="2:8" s="16" customFormat="1" ht="15" customHeight="1">
      <c r="B16" s="875">
        <v>10</v>
      </c>
      <c r="C16" s="1424"/>
      <c r="D16" s="876" t="s">
        <v>1217</v>
      </c>
      <c r="E16" s="1173"/>
      <c r="F16" s="1173"/>
      <c r="G16" s="1173"/>
      <c r="H16" s="1174"/>
    </row>
    <row r="17" spans="2:8" s="16" customFormat="1" ht="15" customHeight="1">
      <c r="B17" s="875">
        <v>11</v>
      </c>
      <c r="C17" s="1424"/>
      <c r="D17" s="876" t="s">
        <v>1225</v>
      </c>
      <c r="E17" s="1173"/>
      <c r="F17" s="1173"/>
      <c r="G17" s="1173"/>
      <c r="H17" s="1174"/>
    </row>
    <row r="18" spans="2:8" s="16" customFormat="1" ht="15" customHeight="1">
      <c r="B18" s="875">
        <v>12</v>
      </c>
      <c r="C18" s="1424"/>
      <c r="D18" s="879" t="s">
        <v>1231</v>
      </c>
      <c r="E18" s="1175"/>
      <c r="F18" s="1175"/>
      <c r="G18" s="1175"/>
      <c r="H18" s="1176"/>
    </row>
    <row r="19" spans="2:8" s="16" customFormat="1" ht="15" customHeight="1">
      <c r="B19" s="875" t="s">
        <v>1218</v>
      </c>
      <c r="C19" s="1424"/>
      <c r="D19" s="876" t="s">
        <v>1227</v>
      </c>
      <c r="E19" s="1173"/>
      <c r="F19" s="1173"/>
      <c r="G19" s="1173"/>
      <c r="H19" s="1174"/>
    </row>
    <row r="20" spans="2:8" s="16" customFormat="1" ht="15" customHeight="1">
      <c r="B20" s="875" t="s">
        <v>1219</v>
      </c>
      <c r="C20" s="1424"/>
      <c r="D20" s="876" t="s">
        <v>1231</v>
      </c>
      <c r="E20" s="1173"/>
      <c r="F20" s="1173"/>
      <c r="G20" s="1173"/>
      <c r="H20" s="1174"/>
    </row>
    <row r="21" spans="2:8" s="16" customFormat="1" ht="15" customHeight="1">
      <c r="B21" s="875" t="s">
        <v>1220</v>
      </c>
      <c r="C21" s="1424"/>
      <c r="D21" s="876" t="s">
        <v>1228</v>
      </c>
      <c r="E21" s="1173"/>
      <c r="F21" s="1173"/>
      <c r="G21" s="1173"/>
      <c r="H21" s="1174"/>
    </row>
    <row r="22" spans="2:8" s="16" customFormat="1" ht="15" customHeight="1">
      <c r="B22" s="875" t="s">
        <v>1221</v>
      </c>
      <c r="C22" s="1424"/>
      <c r="D22" s="876" t="s">
        <v>1231</v>
      </c>
      <c r="E22" s="1173"/>
      <c r="F22" s="1173"/>
      <c r="G22" s="1173"/>
      <c r="H22" s="1174"/>
    </row>
    <row r="23" spans="2:8" s="16" customFormat="1" ht="15" customHeight="1">
      <c r="B23" s="875" t="s">
        <v>1222</v>
      </c>
      <c r="C23" s="1424"/>
      <c r="D23" s="876" t="s">
        <v>1229</v>
      </c>
      <c r="E23" s="1173"/>
      <c r="F23" s="1173"/>
      <c r="G23" s="1173"/>
      <c r="H23" s="1174"/>
    </row>
    <row r="24" spans="2:8" s="16" customFormat="1" ht="15" customHeight="1">
      <c r="B24" s="875" t="s">
        <v>1223</v>
      </c>
      <c r="C24" s="1424"/>
      <c r="D24" s="876" t="s">
        <v>1231</v>
      </c>
      <c r="E24" s="1173"/>
      <c r="F24" s="1173"/>
      <c r="G24" s="1173"/>
      <c r="H24" s="1174"/>
    </row>
    <row r="25" spans="2:8" s="16" customFormat="1" ht="15" customHeight="1">
      <c r="B25" s="875">
        <v>15</v>
      </c>
      <c r="C25" s="1424"/>
      <c r="D25" s="876" t="s">
        <v>1230</v>
      </c>
      <c r="E25" s="1173"/>
      <c r="F25" s="1173"/>
      <c r="G25" s="1173"/>
      <c r="H25" s="1174"/>
    </row>
    <row r="26" spans="2:8" s="16" customFormat="1" ht="15" customHeight="1">
      <c r="B26" s="881">
        <v>16</v>
      </c>
      <c r="C26" s="1431"/>
      <c r="D26" s="400" t="s">
        <v>1231</v>
      </c>
      <c r="E26" s="1177"/>
      <c r="F26" s="1177"/>
      <c r="G26" s="1177"/>
      <c r="H26" s="1178"/>
    </row>
    <row r="27" spans="2:8" s="16" customFormat="1" ht="15" customHeight="1" thickBot="1">
      <c r="B27" s="36">
        <v>17</v>
      </c>
      <c r="C27" s="368" t="s">
        <v>1224</v>
      </c>
      <c r="D27" s="368"/>
      <c r="E27" s="526">
        <v>937981</v>
      </c>
      <c r="F27" s="526">
        <v>3292712</v>
      </c>
      <c r="G27" s="526">
        <v>6640506</v>
      </c>
      <c r="H27" s="675">
        <v>0</v>
      </c>
    </row>
    <row r="28" spans="2:8" s="16" customFormat="1" ht="12.75">
      <c r="B28" s="435"/>
    </row>
  </sheetData>
  <mergeCells count="2">
    <mergeCell ref="C5:C14"/>
    <mergeCell ref="C15:C26"/>
  </mergeCells>
  <pageMargins left="0.7" right="0.7" top="0.75" bottom="0.75" header="0.3" footer="0.3"/>
  <pageSetup paperSize="9"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7"/>
  <dimension ref="A1:J26"/>
  <sheetViews>
    <sheetView workbookViewId="0">
      <selection activeCell="C54" sqref="C54"/>
    </sheetView>
  </sheetViews>
  <sheetFormatPr defaultColWidth="9.140625" defaultRowHeight="15"/>
  <cols>
    <col min="1" max="1" width="5.7109375" style="651" customWidth="1"/>
    <col min="2" max="2" width="10.7109375" style="874" customWidth="1"/>
    <col min="3" max="3" width="95.7109375" style="651" customWidth="1"/>
    <col min="4" max="7" width="20.7109375" style="651" customWidth="1"/>
    <col min="8" max="16384" width="9.140625" style="651"/>
  </cols>
  <sheetData>
    <row r="1" spans="2:7" ht="15" customHeight="1"/>
    <row r="2" spans="2:7" ht="20.100000000000001" customHeight="1">
      <c r="B2" s="238" t="s">
        <v>1232</v>
      </c>
    </row>
    <row r="3" spans="2:7" ht="15" customHeight="1" thickBot="1"/>
    <row r="4" spans="2:7" s="16" customFormat="1" ht="39.950000000000003" customHeight="1">
      <c r="B4" s="1181"/>
      <c r="C4" s="1186"/>
      <c r="D4" s="1186" t="s">
        <v>1207</v>
      </c>
      <c r="E4" s="1186" t="s">
        <v>1208</v>
      </c>
      <c r="F4" s="1186" t="s">
        <v>1209</v>
      </c>
      <c r="G4" s="1188" t="s">
        <v>1210</v>
      </c>
    </row>
    <row r="5" spans="2:7" s="883" customFormat="1" ht="15" customHeight="1">
      <c r="B5" s="1183"/>
      <c r="C5" s="1184" t="s">
        <v>1233</v>
      </c>
      <c r="D5" s="1184"/>
      <c r="E5" s="1184"/>
      <c r="F5" s="1184"/>
      <c r="G5" s="1185"/>
    </row>
    <row r="6" spans="2:7" s="883" customFormat="1" ht="15" customHeight="1">
      <c r="B6" s="58">
        <v>1</v>
      </c>
      <c r="C6" s="299" t="s">
        <v>1234</v>
      </c>
      <c r="D6" s="299">
        <v>0</v>
      </c>
      <c r="E6" s="299">
        <v>0</v>
      </c>
      <c r="F6" s="299">
        <v>0</v>
      </c>
      <c r="G6" s="882">
        <v>0</v>
      </c>
    </row>
    <row r="7" spans="2:7" s="883" customFormat="1" ht="15" customHeight="1">
      <c r="B7" s="58">
        <v>2</v>
      </c>
      <c r="C7" s="299" t="s">
        <v>1235</v>
      </c>
      <c r="D7" s="299">
        <v>0</v>
      </c>
      <c r="E7" s="299">
        <v>0</v>
      </c>
      <c r="F7" s="299">
        <v>0</v>
      </c>
      <c r="G7" s="882">
        <v>0</v>
      </c>
    </row>
    <row r="8" spans="2:7" s="883" customFormat="1" ht="30" customHeight="1">
      <c r="B8" s="61">
        <v>3</v>
      </c>
      <c r="C8" s="289" t="s">
        <v>1242</v>
      </c>
      <c r="D8" s="800">
        <v>0</v>
      </c>
      <c r="E8" s="800">
        <v>0</v>
      </c>
      <c r="F8" s="800">
        <v>0</v>
      </c>
      <c r="G8" s="884">
        <v>0</v>
      </c>
    </row>
    <row r="9" spans="2:7" s="883" customFormat="1" ht="15" customHeight="1">
      <c r="B9" s="1183"/>
      <c r="C9" s="1184" t="s">
        <v>1236</v>
      </c>
      <c r="D9" s="1184"/>
      <c r="E9" s="1184"/>
      <c r="F9" s="1184"/>
      <c r="G9" s="1185"/>
    </row>
    <row r="10" spans="2:7" s="883" customFormat="1" ht="30" customHeight="1">
      <c r="B10" s="58">
        <v>4</v>
      </c>
      <c r="C10" s="369" t="s">
        <v>1237</v>
      </c>
      <c r="D10" s="299">
        <v>0</v>
      </c>
      <c r="E10" s="299">
        <v>0</v>
      </c>
      <c r="F10" s="299">
        <v>0</v>
      </c>
      <c r="G10" s="882">
        <v>0</v>
      </c>
    </row>
    <row r="11" spans="2:7" s="883" customFormat="1" ht="15" customHeight="1">
      <c r="B11" s="61">
        <v>5</v>
      </c>
      <c r="C11" s="289" t="s">
        <v>1238</v>
      </c>
      <c r="D11" s="800">
        <v>0</v>
      </c>
      <c r="E11" s="800">
        <v>0</v>
      </c>
      <c r="F11" s="800">
        <v>0</v>
      </c>
      <c r="G11" s="884">
        <v>0</v>
      </c>
    </row>
    <row r="12" spans="2:7" s="883" customFormat="1" ht="15" customHeight="1">
      <c r="B12" s="1183"/>
      <c r="C12" s="1184" t="s">
        <v>1239</v>
      </c>
      <c r="D12" s="1184"/>
      <c r="E12" s="1184"/>
      <c r="F12" s="1184"/>
      <c r="G12" s="1185"/>
    </row>
    <row r="13" spans="2:7" s="883" customFormat="1" ht="15" customHeight="1">
      <c r="B13" s="58">
        <v>6</v>
      </c>
      <c r="C13" s="299" t="s">
        <v>1240</v>
      </c>
      <c r="D13" s="299">
        <v>0</v>
      </c>
      <c r="E13" s="299">
        <v>0</v>
      </c>
      <c r="F13" s="299">
        <v>1</v>
      </c>
      <c r="G13" s="882">
        <v>0</v>
      </c>
    </row>
    <row r="14" spans="2:7" s="883" customFormat="1" ht="15" customHeight="1">
      <c r="B14" s="58">
        <v>7</v>
      </c>
      <c r="C14" s="299" t="s">
        <v>1241</v>
      </c>
      <c r="D14" s="299">
        <v>0</v>
      </c>
      <c r="E14" s="299">
        <v>0</v>
      </c>
      <c r="F14" s="737">
        <v>414349</v>
      </c>
      <c r="G14" s="882">
        <v>0</v>
      </c>
    </row>
    <row r="15" spans="2:7" s="883" customFormat="1" ht="15" customHeight="1">
      <c r="B15" s="58">
        <v>8</v>
      </c>
      <c r="C15" s="299" t="s">
        <v>1243</v>
      </c>
      <c r="D15" s="299">
        <v>0</v>
      </c>
      <c r="E15" s="299">
        <v>0</v>
      </c>
      <c r="F15" s="737">
        <v>414349</v>
      </c>
      <c r="G15" s="882">
        <v>0</v>
      </c>
    </row>
    <row r="16" spans="2:7" s="883" customFormat="1" ht="15" customHeight="1">
      <c r="B16" s="58">
        <v>9</v>
      </c>
      <c r="C16" s="299" t="s">
        <v>1244</v>
      </c>
      <c r="D16" s="299">
        <v>0</v>
      </c>
      <c r="E16" s="299">
        <v>0</v>
      </c>
      <c r="F16" s="299">
        <v>0</v>
      </c>
      <c r="G16" s="882">
        <v>0</v>
      </c>
    </row>
    <row r="17" spans="1:10" s="883" customFormat="1" ht="15" customHeight="1">
      <c r="B17" s="58">
        <v>10</v>
      </c>
      <c r="C17" s="299" t="s">
        <v>1245</v>
      </c>
      <c r="D17" s="299">
        <v>0</v>
      </c>
      <c r="E17" s="299">
        <v>0</v>
      </c>
      <c r="F17" s="299">
        <v>0</v>
      </c>
      <c r="G17" s="882">
        <v>0</v>
      </c>
    </row>
    <row r="18" spans="1:10" s="883" customFormat="1" ht="15" customHeight="1" thickBot="1">
      <c r="B18" s="732">
        <v>11</v>
      </c>
      <c r="C18" s="887" t="s">
        <v>1246</v>
      </c>
      <c r="D18" s="887">
        <v>0</v>
      </c>
      <c r="E18" s="887">
        <v>0</v>
      </c>
      <c r="F18" s="1191">
        <v>414349</v>
      </c>
      <c r="G18" s="888">
        <v>0</v>
      </c>
    </row>
    <row r="19" spans="1:10" s="886" customFormat="1">
      <c r="A19" s="883"/>
      <c r="B19" s="885"/>
      <c r="C19" s="883"/>
      <c r="D19" s="883"/>
      <c r="E19" s="883"/>
      <c r="F19" s="883"/>
      <c r="G19" s="883"/>
      <c r="H19" s="883"/>
      <c r="I19" s="883"/>
      <c r="J19" s="883"/>
    </row>
    <row r="20" spans="1:10" s="886" customFormat="1">
      <c r="A20" s="883"/>
      <c r="B20" s="885"/>
      <c r="C20" s="883"/>
      <c r="D20" s="883"/>
      <c r="E20" s="883"/>
      <c r="F20" s="883"/>
      <c r="G20" s="883"/>
      <c r="H20" s="883"/>
      <c r="I20" s="883"/>
      <c r="J20" s="883"/>
    </row>
    <row r="21" spans="1:10">
      <c r="A21" s="16"/>
      <c r="B21" s="435"/>
      <c r="C21" s="16"/>
      <c r="D21" s="16"/>
      <c r="E21" s="16"/>
      <c r="F21" s="16"/>
      <c r="G21" s="16"/>
      <c r="H21" s="16"/>
      <c r="I21" s="16"/>
      <c r="J21" s="16"/>
    </row>
    <row r="22" spans="1:10">
      <c r="A22" s="16"/>
      <c r="B22" s="435"/>
      <c r="C22" s="16"/>
      <c r="D22" s="16"/>
      <c r="E22" s="16"/>
      <c r="F22" s="16"/>
      <c r="G22" s="16"/>
      <c r="H22" s="16"/>
      <c r="I22" s="16"/>
      <c r="J22" s="16"/>
    </row>
    <row r="23" spans="1:10">
      <c r="A23" s="16"/>
      <c r="B23" s="435"/>
      <c r="C23" s="16"/>
      <c r="D23" s="16"/>
      <c r="E23" s="16"/>
      <c r="F23" s="16"/>
      <c r="G23" s="16"/>
      <c r="H23" s="16"/>
      <c r="I23" s="16"/>
      <c r="J23" s="16"/>
    </row>
    <row r="24" spans="1:10">
      <c r="A24" s="16"/>
      <c r="B24" s="435"/>
      <c r="C24" s="16"/>
      <c r="D24" s="16"/>
      <c r="E24" s="16"/>
      <c r="F24" s="16"/>
      <c r="G24" s="16"/>
      <c r="H24" s="16"/>
      <c r="I24" s="16"/>
      <c r="J24" s="16"/>
    </row>
    <row r="25" spans="1:10">
      <c r="A25" s="16"/>
      <c r="B25" s="435"/>
      <c r="C25" s="16"/>
      <c r="D25" s="16"/>
      <c r="E25" s="16"/>
      <c r="F25" s="16"/>
      <c r="G25" s="16"/>
      <c r="H25" s="16"/>
      <c r="I25" s="16"/>
      <c r="J25" s="16"/>
    </row>
    <row r="26" spans="1:10">
      <c r="A26" s="16"/>
      <c r="B26" s="435"/>
      <c r="C26" s="16"/>
      <c r="D26" s="16"/>
      <c r="E26" s="16"/>
      <c r="F26" s="16"/>
      <c r="G26" s="16"/>
      <c r="H26" s="16"/>
      <c r="I26" s="16"/>
      <c r="J26" s="16"/>
    </row>
  </sheetData>
  <pageMargins left="0.7" right="0.7" top="0.75" bottom="0.75" header="0.3" footer="0.3"/>
  <pageSetup paperSize="9"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8"/>
  <dimension ref="A1:M13"/>
  <sheetViews>
    <sheetView workbookViewId="0">
      <selection activeCell="E67" sqref="E67"/>
    </sheetView>
  </sheetViews>
  <sheetFormatPr defaultColWidth="9.140625" defaultRowHeight="15"/>
  <cols>
    <col min="1" max="1" width="5.7109375" style="651" customWidth="1"/>
    <col min="2" max="2" width="10.7109375" style="874" customWidth="1"/>
    <col min="3" max="3" width="35.7109375" style="651" customWidth="1"/>
    <col min="4" max="13" width="20.7109375" style="651" customWidth="1"/>
    <col min="14" max="16384" width="9.140625" style="651"/>
  </cols>
  <sheetData>
    <row r="1" spans="1:13" ht="15" customHeight="1"/>
    <row r="2" spans="1:13" ht="20.100000000000001" customHeight="1">
      <c r="B2" s="238" t="s">
        <v>1247</v>
      </c>
    </row>
    <row r="3" spans="1:13" ht="15" customHeight="1" thickBot="1"/>
    <row r="4" spans="1:13" s="883" customFormat="1" ht="20.100000000000001" customHeight="1">
      <c r="B4" s="1181"/>
      <c r="C4" s="1186"/>
      <c r="D4" s="1414" t="s">
        <v>1256</v>
      </c>
      <c r="E4" s="1414"/>
      <c r="F4" s="1414"/>
      <c r="G4" s="1414" t="s">
        <v>1257</v>
      </c>
      <c r="H4" s="1414"/>
      <c r="I4" s="1414"/>
      <c r="J4" s="1414"/>
      <c r="K4" s="1414"/>
      <c r="L4" s="1414"/>
      <c r="M4" s="1428" t="s">
        <v>850</v>
      </c>
    </row>
    <row r="5" spans="1:13" s="883" customFormat="1" ht="39.950000000000003" customHeight="1">
      <c r="B5" s="1182"/>
      <c r="C5" s="1187"/>
      <c r="D5" s="1187" t="s">
        <v>1207</v>
      </c>
      <c r="E5" s="1187" t="s">
        <v>1208</v>
      </c>
      <c r="F5" s="1187" t="s">
        <v>1255</v>
      </c>
      <c r="G5" s="1187" t="s">
        <v>1258</v>
      </c>
      <c r="H5" s="1187" t="s">
        <v>1259</v>
      </c>
      <c r="I5" s="1187" t="s">
        <v>1260</v>
      </c>
      <c r="J5" s="1187" t="s">
        <v>1261</v>
      </c>
      <c r="K5" s="1187" t="s">
        <v>1262</v>
      </c>
      <c r="L5" s="1187" t="s">
        <v>1263</v>
      </c>
      <c r="M5" s="1427"/>
    </row>
    <row r="6" spans="1:13" s="883" customFormat="1" ht="15" customHeight="1">
      <c r="B6" s="58">
        <v>1</v>
      </c>
      <c r="C6" s="299" t="s">
        <v>1248</v>
      </c>
      <c r="D6" s="946"/>
      <c r="E6" s="946"/>
      <c r="F6" s="946"/>
      <c r="G6" s="946"/>
      <c r="H6" s="946"/>
      <c r="I6" s="946"/>
      <c r="J6" s="946"/>
      <c r="K6" s="946"/>
      <c r="L6" s="946"/>
      <c r="M6" s="1336">
        <v>56</v>
      </c>
    </row>
    <row r="7" spans="1:13" s="883" customFormat="1" ht="15" customHeight="1">
      <c r="B7" s="890">
        <v>2</v>
      </c>
      <c r="C7" s="891" t="s">
        <v>1250</v>
      </c>
      <c r="D7" s="1246">
        <v>10</v>
      </c>
      <c r="E7" s="1246">
        <v>10</v>
      </c>
      <c r="F7" s="1246">
        <v>20</v>
      </c>
      <c r="G7" s="947"/>
      <c r="H7" s="947"/>
      <c r="I7" s="947"/>
      <c r="J7" s="947"/>
      <c r="K7" s="947"/>
      <c r="L7" s="947"/>
      <c r="M7" s="948"/>
    </row>
    <row r="8" spans="1:13" s="883" customFormat="1" ht="15" customHeight="1">
      <c r="B8" s="890">
        <v>3</v>
      </c>
      <c r="C8" s="891" t="s">
        <v>1251</v>
      </c>
      <c r="D8" s="1337"/>
      <c r="E8" s="1337"/>
      <c r="F8" s="1337"/>
      <c r="G8" s="1246">
        <v>0</v>
      </c>
      <c r="H8" s="1246">
        <v>8</v>
      </c>
      <c r="I8" s="1246">
        <v>2</v>
      </c>
      <c r="J8" s="1246">
        <v>16</v>
      </c>
      <c r="K8" s="1246">
        <v>10</v>
      </c>
      <c r="L8" s="1246">
        <v>0</v>
      </c>
      <c r="M8" s="948"/>
    </row>
    <row r="9" spans="1:13" s="883" customFormat="1" ht="15" customHeight="1">
      <c r="B9" s="890">
        <v>4</v>
      </c>
      <c r="C9" s="891" t="s">
        <v>1252</v>
      </c>
      <c r="D9" s="947"/>
      <c r="E9" s="947"/>
      <c r="F9" s="947"/>
      <c r="G9" s="1246">
        <v>0</v>
      </c>
      <c r="H9" s="1246">
        <v>0</v>
      </c>
      <c r="I9" s="1246">
        <v>0</v>
      </c>
      <c r="J9" s="1246">
        <v>0</v>
      </c>
      <c r="K9" s="1246">
        <v>0</v>
      </c>
      <c r="L9" s="1246">
        <v>0</v>
      </c>
      <c r="M9" s="948"/>
    </row>
    <row r="10" spans="1:13" s="883" customFormat="1" ht="15" customHeight="1">
      <c r="B10" s="58">
        <v>5</v>
      </c>
      <c r="C10" s="299" t="s">
        <v>1249</v>
      </c>
      <c r="D10" s="934">
        <v>937981</v>
      </c>
      <c r="E10" s="934">
        <v>3292712</v>
      </c>
      <c r="F10" s="934">
        <v>4230693</v>
      </c>
      <c r="G10" s="1245">
        <v>0</v>
      </c>
      <c r="H10" s="934">
        <v>1655209</v>
      </c>
      <c r="I10" s="934">
        <v>406829</v>
      </c>
      <c r="J10" s="934">
        <v>3219013</v>
      </c>
      <c r="K10" s="934">
        <v>1359455</v>
      </c>
      <c r="L10" s="1245">
        <v>0</v>
      </c>
      <c r="M10" s="949"/>
    </row>
    <row r="11" spans="1:13" s="883" customFormat="1" ht="15" customHeight="1">
      <c r="B11" s="890">
        <v>6</v>
      </c>
      <c r="C11" s="891" t="s">
        <v>1253</v>
      </c>
      <c r="D11" s="1246">
        <v>0</v>
      </c>
      <c r="E11" s="1246">
        <v>0</v>
      </c>
      <c r="F11" s="1246">
        <v>0</v>
      </c>
      <c r="G11" s="1246">
        <v>0</v>
      </c>
      <c r="H11" s="1246">
        <v>0</v>
      </c>
      <c r="I11" s="1246">
        <v>0</v>
      </c>
      <c r="J11" s="1246">
        <v>0</v>
      </c>
      <c r="K11" s="1246">
        <v>0</v>
      </c>
      <c r="L11" s="1246">
        <v>0</v>
      </c>
      <c r="M11" s="948"/>
    </row>
    <row r="12" spans="1:13" s="883" customFormat="1" ht="15" customHeight="1" thickBot="1">
      <c r="B12" s="892">
        <v>7</v>
      </c>
      <c r="C12" s="893" t="s">
        <v>1254</v>
      </c>
      <c r="D12" s="1247">
        <v>937981</v>
      </c>
      <c r="E12" s="1247">
        <v>3292712</v>
      </c>
      <c r="F12" s="1247">
        <v>4230693</v>
      </c>
      <c r="G12" s="1248">
        <v>0</v>
      </c>
      <c r="H12" s="1247">
        <v>1655209</v>
      </c>
      <c r="I12" s="1247">
        <v>406829</v>
      </c>
      <c r="J12" s="1247">
        <v>3219013</v>
      </c>
      <c r="K12" s="1247">
        <v>1359455</v>
      </c>
      <c r="L12" s="1248">
        <v>0</v>
      </c>
      <c r="M12" s="950"/>
    </row>
    <row r="13" spans="1:13" s="886" customFormat="1">
      <c r="A13" s="883"/>
      <c r="B13" s="885"/>
      <c r="C13" s="883"/>
      <c r="D13" s="883"/>
      <c r="E13" s="883"/>
      <c r="F13" s="883"/>
      <c r="G13" s="883"/>
      <c r="H13" s="883"/>
      <c r="I13" s="883"/>
      <c r="J13" s="883"/>
    </row>
  </sheetData>
  <mergeCells count="4">
    <mergeCell ref="D4:F4"/>
    <mergeCell ref="G4:I4"/>
    <mergeCell ref="J4:L4"/>
    <mergeCell ref="M4:M5"/>
  </mergeCell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69"/>
  <dimension ref="B1:K14"/>
  <sheetViews>
    <sheetView showGridLines="0" zoomScaleNormal="100" zoomScaleSheetLayoutView="100" workbookViewId="0">
      <selection activeCell="F43" sqref="F43"/>
    </sheetView>
  </sheetViews>
  <sheetFormatPr defaultRowHeight="15"/>
  <cols>
    <col min="1" max="1" width="5.7109375" customWidth="1"/>
    <col min="2" max="2" width="10.7109375" customWidth="1"/>
    <col min="3" max="3" width="45.7109375" customWidth="1"/>
    <col min="4" max="11" width="20.7109375" customWidth="1"/>
  </cols>
  <sheetData>
    <row r="1" spans="2:11" s="872" customFormat="1"/>
    <row r="2" spans="2:11" s="858" customFormat="1" ht="20.100000000000001" customHeight="1">
      <c r="B2" s="1432" t="s">
        <v>1205</v>
      </c>
      <c r="C2" s="1432"/>
      <c r="D2" s="1432"/>
      <c r="E2" s="1432"/>
      <c r="F2" s="1432"/>
      <c r="G2" s="1432"/>
    </row>
    <row r="3" spans="2:11" ht="16.5" thickBot="1">
      <c r="B3" s="859"/>
      <c r="C3" s="859"/>
      <c r="D3" s="859"/>
      <c r="E3" s="859"/>
      <c r="F3" s="859"/>
      <c r="G3" s="859"/>
    </row>
    <row r="4" spans="2:11" s="858" customFormat="1" ht="20.100000000000001" customHeight="1">
      <c r="B4" s="860"/>
      <c r="C4" s="855"/>
      <c r="D4" s="1433" t="s">
        <v>1175</v>
      </c>
      <c r="E4" s="1433"/>
      <c r="F4" s="1433" t="s">
        <v>1176</v>
      </c>
      <c r="G4" s="1433"/>
      <c r="H4" s="1433" t="s">
        <v>1177</v>
      </c>
      <c r="I4" s="1433"/>
      <c r="J4" s="1433" t="s">
        <v>1178</v>
      </c>
      <c r="K4" s="1434"/>
    </row>
    <row r="5" spans="2:11" ht="45" customHeight="1">
      <c r="B5" s="861"/>
      <c r="C5" s="862"/>
      <c r="D5" s="862"/>
      <c r="E5" s="862" t="s">
        <v>1179</v>
      </c>
      <c r="F5" s="862"/>
      <c r="G5" s="862" t="s">
        <v>1179</v>
      </c>
      <c r="H5" s="862"/>
      <c r="I5" s="862" t="s">
        <v>1180</v>
      </c>
      <c r="J5" s="862"/>
      <c r="K5" s="863" t="s">
        <v>1180</v>
      </c>
    </row>
    <row r="6" spans="2:11" s="858" customFormat="1" ht="15" customHeight="1">
      <c r="B6" s="856" t="s">
        <v>89</v>
      </c>
      <c r="C6" s="857" t="s">
        <v>1181</v>
      </c>
      <c r="D6" s="771">
        <v>4857846089.7568254</v>
      </c>
      <c r="E6" s="771">
        <v>365521305.3715142</v>
      </c>
      <c r="F6" s="807"/>
      <c r="G6" s="807"/>
      <c r="H6" s="771">
        <v>43297867359.22876</v>
      </c>
      <c r="I6" s="771">
        <v>4388931430.4172821</v>
      </c>
      <c r="J6" s="807"/>
      <c r="K6" s="1310"/>
    </row>
    <row r="7" spans="2:11" ht="15" customHeight="1">
      <c r="B7" s="58" t="s">
        <v>90</v>
      </c>
      <c r="C7" s="528" t="s">
        <v>1190</v>
      </c>
      <c r="D7" s="934">
        <v>0</v>
      </c>
      <c r="E7" s="934">
        <v>0</v>
      </c>
      <c r="F7" s="934">
        <v>0</v>
      </c>
      <c r="G7" s="934">
        <v>0</v>
      </c>
      <c r="H7" s="934">
        <v>15132351.050000001</v>
      </c>
      <c r="I7" s="934">
        <v>0</v>
      </c>
      <c r="J7" s="934">
        <v>15132351.050000001</v>
      </c>
      <c r="K7" s="940">
        <v>0</v>
      </c>
    </row>
    <row r="8" spans="2:11" ht="15" customHeight="1">
      <c r="B8" s="33" t="s">
        <v>91</v>
      </c>
      <c r="C8" s="35" t="s">
        <v>1191</v>
      </c>
      <c r="D8" s="49">
        <v>726723658.78621542</v>
      </c>
      <c r="E8" s="934">
        <v>365521305.3715142</v>
      </c>
      <c r="F8" s="934">
        <v>738460943.17219174</v>
      </c>
      <c r="G8" s="934">
        <v>367705272.42808223</v>
      </c>
      <c r="H8" s="934">
        <v>6573036534.5149078</v>
      </c>
      <c r="I8" s="934">
        <v>4388931430.4172821</v>
      </c>
      <c r="J8" s="934">
        <v>6633602173.4435463</v>
      </c>
      <c r="K8" s="940">
        <v>4442916576.6958103</v>
      </c>
    </row>
    <row r="9" spans="2:11" ht="15" customHeight="1">
      <c r="B9" s="375" t="s">
        <v>92</v>
      </c>
      <c r="C9" s="680" t="s">
        <v>1192</v>
      </c>
      <c r="D9" s="973">
        <v>0</v>
      </c>
      <c r="E9" s="973">
        <v>0</v>
      </c>
      <c r="F9" s="973">
        <v>0</v>
      </c>
      <c r="G9" s="973">
        <v>0</v>
      </c>
      <c r="H9" s="973">
        <v>939534068.79000008</v>
      </c>
      <c r="I9" s="973">
        <v>939147530.86999965</v>
      </c>
      <c r="J9" s="973">
        <v>949028658.875</v>
      </c>
      <c r="K9" s="974">
        <v>948117581.49999964</v>
      </c>
    </row>
    <row r="10" spans="2:11" ht="15" customHeight="1">
      <c r="B10" s="705" t="s">
        <v>93</v>
      </c>
      <c r="C10" s="709" t="s">
        <v>1193</v>
      </c>
      <c r="D10" s="973">
        <v>105537016.22957754</v>
      </c>
      <c r="E10" s="973">
        <v>0</v>
      </c>
      <c r="F10" s="973">
        <v>105548930.28424658</v>
      </c>
      <c r="G10" s="973">
        <v>0</v>
      </c>
      <c r="H10" s="973">
        <v>517981983.95201397</v>
      </c>
      <c r="I10" s="973">
        <v>374307018.9487974</v>
      </c>
      <c r="J10" s="973">
        <v>518163980.32769918</v>
      </c>
      <c r="K10" s="974">
        <v>374357921.29879743</v>
      </c>
    </row>
    <row r="11" spans="2:11" ht="15" customHeight="1">
      <c r="B11" s="375" t="s">
        <v>96</v>
      </c>
      <c r="C11" s="680" t="s">
        <v>1194</v>
      </c>
      <c r="D11" s="973">
        <v>363472834.44168627</v>
      </c>
      <c r="E11" s="973">
        <v>365521305.3715142</v>
      </c>
      <c r="F11" s="973">
        <v>365745643.51664388</v>
      </c>
      <c r="G11" s="973">
        <v>367705272.42808223</v>
      </c>
      <c r="H11" s="973">
        <v>1406271820.858314</v>
      </c>
      <c r="I11" s="973">
        <v>1335524275.2984858</v>
      </c>
      <c r="J11" s="973">
        <v>1425687758.2835963</v>
      </c>
      <c r="K11" s="974">
        <v>1351680947.7170122</v>
      </c>
    </row>
    <row r="12" spans="2:11" ht="15" customHeight="1">
      <c r="B12" s="705" t="s">
        <v>94</v>
      </c>
      <c r="C12" s="709" t="s">
        <v>1195</v>
      </c>
      <c r="D12" s="973">
        <v>255809460.70548368</v>
      </c>
      <c r="E12" s="973">
        <v>0</v>
      </c>
      <c r="F12" s="973">
        <v>261334975.33311641</v>
      </c>
      <c r="G12" s="973">
        <v>0</v>
      </c>
      <c r="H12" s="973">
        <v>2892689674.7926245</v>
      </c>
      <c r="I12" s="973">
        <v>1583888226.3912365</v>
      </c>
      <c r="J12" s="973">
        <v>2908239667.6868515</v>
      </c>
      <c r="K12" s="974">
        <v>1600424725.1812367</v>
      </c>
    </row>
    <row r="13" spans="2:11" ht="15" customHeight="1">
      <c r="B13" s="375" t="s">
        <v>95</v>
      </c>
      <c r="C13" s="680" t="s">
        <v>1196</v>
      </c>
      <c r="D13" s="973">
        <v>107611173.94361788</v>
      </c>
      <c r="E13" s="973">
        <v>0</v>
      </c>
      <c r="F13" s="973">
        <v>111209089.99157533</v>
      </c>
      <c r="G13" s="973">
        <v>0</v>
      </c>
      <c r="H13" s="973">
        <v>2242028360.3713818</v>
      </c>
      <c r="I13" s="973">
        <v>1486151988.9099998</v>
      </c>
      <c r="J13" s="973">
        <v>2274773133.4128771</v>
      </c>
      <c r="K13" s="974">
        <v>1509461299.7300005</v>
      </c>
    </row>
    <row r="14" spans="2:11" ht="15" customHeight="1" thickBot="1">
      <c r="B14" s="56">
        <v>120</v>
      </c>
      <c r="C14" s="864" t="s">
        <v>1204</v>
      </c>
      <c r="D14" s="975">
        <v>4131122430.9706106</v>
      </c>
      <c r="E14" s="975">
        <v>0</v>
      </c>
      <c r="F14" s="873"/>
      <c r="G14" s="873"/>
      <c r="H14" s="975">
        <v>36664507944.034393</v>
      </c>
      <c r="I14" s="975">
        <v>0</v>
      </c>
      <c r="J14" s="873"/>
      <c r="K14" s="700"/>
    </row>
  </sheetData>
  <mergeCells count="5">
    <mergeCell ref="B2:G2"/>
    <mergeCell ref="D4:E4"/>
    <mergeCell ref="F4:G4"/>
    <mergeCell ref="H4:I4"/>
    <mergeCell ref="J4:K4"/>
  </mergeCells>
  <conditionalFormatting sqref="I9">
    <cfRule type="cellIs" dxfId="94" priority="21" stopIfTrue="1" operator="lessThan">
      <formula>0</formula>
    </cfRule>
  </conditionalFormatting>
  <conditionalFormatting sqref="D8 D10">
    <cfRule type="cellIs" dxfId="93" priority="46" stopIfTrue="1" operator="lessThan">
      <formula>0</formula>
    </cfRule>
  </conditionalFormatting>
  <conditionalFormatting sqref="E12:F12 E14:G14 I14:K14">
    <cfRule type="cellIs" dxfId="92" priority="51" stopIfTrue="1" operator="lessThan">
      <formula>0</formula>
    </cfRule>
  </conditionalFormatting>
  <conditionalFormatting sqref="E13:F13">
    <cfRule type="cellIs" dxfId="91" priority="52" stopIfTrue="1" operator="lessThan">
      <formula>0</formula>
    </cfRule>
  </conditionalFormatting>
  <conditionalFormatting sqref="D12">
    <cfRule type="cellIs" dxfId="90" priority="49" stopIfTrue="1" operator="lessThan">
      <formula>0</formula>
    </cfRule>
  </conditionalFormatting>
  <conditionalFormatting sqref="D13">
    <cfRule type="cellIs" dxfId="89" priority="50" stopIfTrue="1" operator="lessThan">
      <formula>0</formula>
    </cfRule>
  </conditionalFormatting>
  <conditionalFormatting sqref="J9:K9">
    <cfRule type="cellIs" dxfId="88" priority="16" stopIfTrue="1" operator="lessThan">
      <formula>0</formula>
    </cfRule>
  </conditionalFormatting>
  <conditionalFormatting sqref="I11">
    <cfRule type="cellIs" dxfId="87" priority="19" stopIfTrue="1" operator="lessThan">
      <formula>0</formula>
    </cfRule>
  </conditionalFormatting>
  <conditionalFormatting sqref="H9">
    <cfRule type="cellIs" dxfId="86" priority="27" stopIfTrue="1" operator="lessThan">
      <formula>0</formula>
    </cfRule>
  </conditionalFormatting>
  <conditionalFormatting sqref="H12">
    <cfRule type="cellIs" dxfId="85" priority="29" stopIfTrue="1" operator="lessThan">
      <formula>0</formula>
    </cfRule>
  </conditionalFormatting>
  <conditionalFormatting sqref="D14">
    <cfRule type="cellIs" dxfId="84" priority="48" stopIfTrue="1" operator="lessThan">
      <formula>0</formula>
    </cfRule>
  </conditionalFormatting>
  <conditionalFormatting sqref="D9">
    <cfRule type="cellIs" dxfId="83" priority="47" stopIfTrue="1" operator="lessThan">
      <formula>0</formula>
    </cfRule>
  </conditionalFormatting>
  <conditionalFormatting sqref="D11">
    <cfRule type="cellIs" dxfId="82" priority="45" stopIfTrue="1" operator="lessThan">
      <formula>0</formula>
    </cfRule>
  </conditionalFormatting>
  <conditionalFormatting sqref="J11:K11">
    <cfRule type="cellIs" dxfId="81" priority="14" stopIfTrue="1" operator="lessThan">
      <formula>0</formula>
    </cfRule>
  </conditionalFormatting>
  <conditionalFormatting sqref="J8:K8 J10:K10">
    <cfRule type="cellIs" dxfId="80" priority="15" stopIfTrue="1" operator="lessThan">
      <formula>0</formula>
    </cfRule>
  </conditionalFormatting>
  <conditionalFormatting sqref="I6">
    <cfRule type="cellIs" dxfId="79" priority="1" stopIfTrue="1" operator="lessThan">
      <formula>0</formula>
    </cfRule>
  </conditionalFormatting>
  <conditionalFormatting sqref="E8 E10">
    <cfRule type="cellIs" dxfId="78" priority="43" stopIfTrue="1" operator="lessThan">
      <formula>0</formula>
    </cfRule>
  </conditionalFormatting>
  <conditionalFormatting sqref="E9">
    <cfRule type="cellIs" dxfId="77" priority="44" stopIfTrue="1" operator="lessThan">
      <formula>0</formula>
    </cfRule>
  </conditionalFormatting>
  <conditionalFormatting sqref="E11">
    <cfRule type="cellIs" dxfId="76" priority="42" stopIfTrue="1" operator="lessThan">
      <formula>0</formula>
    </cfRule>
  </conditionalFormatting>
  <conditionalFormatting sqref="H14">
    <cfRule type="cellIs" dxfId="75" priority="28" stopIfTrue="1" operator="lessThan">
      <formula>0</formula>
    </cfRule>
  </conditionalFormatting>
  <conditionalFormatting sqref="F10">
    <cfRule type="cellIs" dxfId="74" priority="38" stopIfTrue="1" operator="lessThan">
      <formula>0</formula>
    </cfRule>
  </conditionalFormatting>
  <conditionalFormatting sqref="F11 F9">
    <cfRule type="cellIs" dxfId="73" priority="39" stopIfTrue="1" operator="lessThan">
      <formula>0</formula>
    </cfRule>
  </conditionalFormatting>
  <conditionalFormatting sqref="F8">
    <cfRule type="cellIs" dxfId="72" priority="37" stopIfTrue="1" operator="lessThan">
      <formula>0</formula>
    </cfRule>
  </conditionalFormatting>
  <conditionalFormatting sqref="G12">
    <cfRule type="cellIs" dxfId="71" priority="35" stopIfTrue="1" operator="lessThan">
      <formula>0</formula>
    </cfRule>
  </conditionalFormatting>
  <conditionalFormatting sqref="G13">
    <cfRule type="cellIs" dxfId="70" priority="36" stopIfTrue="1" operator="lessThan">
      <formula>0</formula>
    </cfRule>
  </conditionalFormatting>
  <conditionalFormatting sqref="G10">
    <cfRule type="cellIs" dxfId="69" priority="33" stopIfTrue="1" operator="lessThan">
      <formula>0</formula>
    </cfRule>
  </conditionalFormatting>
  <conditionalFormatting sqref="G11 G9">
    <cfRule type="cellIs" dxfId="68" priority="34" stopIfTrue="1" operator="lessThan">
      <formula>0</formula>
    </cfRule>
  </conditionalFormatting>
  <conditionalFormatting sqref="G8">
    <cfRule type="cellIs" dxfId="67" priority="32" stopIfTrue="1" operator="lessThan">
      <formula>0</formula>
    </cfRule>
  </conditionalFormatting>
  <conditionalFormatting sqref="H13">
    <cfRule type="cellIs" dxfId="66" priority="30" stopIfTrue="1" operator="lessThan">
      <formula>0</formula>
    </cfRule>
  </conditionalFormatting>
  <conditionalFormatting sqref="H8 H10">
    <cfRule type="cellIs" dxfId="65" priority="26" stopIfTrue="1" operator="lessThan">
      <formula>0</formula>
    </cfRule>
  </conditionalFormatting>
  <conditionalFormatting sqref="H11">
    <cfRule type="cellIs" dxfId="64" priority="25" stopIfTrue="1" operator="lessThan">
      <formula>0</formula>
    </cfRule>
  </conditionalFormatting>
  <conditionalFormatting sqref="I12">
    <cfRule type="cellIs" dxfId="63" priority="22" stopIfTrue="1" operator="lessThan">
      <formula>0</formula>
    </cfRule>
  </conditionalFormatting>
  <conditionalFormatting sqref="I13">
    <cfRule type="cellIs" dxfId="62" priority="23" stopIfTrue="1" operator="lessThan">
      <formula>0</formula>
    </cfRule>
  </conditionalFormatting>
  <conditionalFormatting sqref="I8 I10">
    <cfRule type="cellIs" dxfId="61" priority="20" stopIfTrue="1" operator="lessThan">
      <formula>0</formula>
    </cfRule>
  </conditionalFormatting>
  <conditionalFormatting sqref="J12:K12">
    <cfRule type="cellIs" dxfId="60" priority="17" stopIfTrue="1" operator="lessThan">
      <formula>0</formula>
    </cfRule>
  </conditionalFormatting>
  <conditionalFormatting sqref="J13:K13">
    <cfRule type="cellIs" dxfId="59" priority="18" stopIfTrue="1" operator="lessThan">
      <formula>0</formula>
    </cfRule>
  </conditionalFormatting>
  <conditionalFormatting sqref="E6">
    <cfRule type="cellIs" dxfId="58" priority="5" stopIfTrue="1" operator="lessThan">
      <formula>0</formula>
    </cfRule>
  </conditionalFormatting>
  <conditionalFormatting sqref="D6">
    <cfRule type="cellIs" dxfId="57" priority="4" stopIfTrue="1" operator="lessThan">
      <formula>0</formula>
    </cfRule>
  </conditionalFormatting>
  <conditionalFormatting sqref="H7">
    <cfRule type="cellIs" dxfId="56" priority="3" stopIfTrue="1" operator="lessThan">
      <formula>0</formula>
    </cfRule>
  </conditionalFormatting>
  <conditionalFormatting sqref="H6">
    <cfRule type="cellIs" dxfId="55" priority="2" stopIfTrue="1" operator="lessThan">
      <formula>0</formula>
    </cfRule>
  </conditionalFormatting>
  <conditionalFormatting sqref="D7 F6:G6 J6:K6">
    <cfRule type="cellIs" dxfId="54" priority="7" stopIfTrue="1" operator="lessThan">
      <formula>0</formula>
    </cfRule>
  </conditionalFormatting>
  <conditionalFormatting sqref="E7:G7 I7:K7">
    <cfRule type="cellIs" dxfId="53" priority="6" stopIfTrue="1" operator="lessThan">
      <formula>0</formula>
    </cfRule>
  </conditionalFormatting>
  <pageMargins left="0.7" right="0.7" top="0.75" bottom="0.75" header="0.3" footer="0.3"/>
  <pageSetup paperSize="9" scale="64" orientation="landscape" r:id="rId1"/>
  <ignoredErrors>
    <ignoredError sqref="B6:B14" numberStoredAsText="1"/>
  </ignoredError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70"/>
  <dimension ref="B1:G20"/>
  <sheetViews>
    <sheetView showGridLines="0" zoomScaleNormal="100" zoomScaleSheetLayoutView="100" workbookViewId="0">
      <selection activeCell="C46" sqref="C46"/>
    </sheetView>
  </sheetViews>
  <sheetFormatPr defaultRowHeight="15"/>
  <cols>
    <col min="1" max="1" width="5.7109375" customWidth="1"/>
    <col min="2" max="2" width="10.7109375" customWidth="1"/>
    <col min="3" max="3" width="75.7109375" customWidth="1"/>
    <col min="4" max="7" width="25.7109375" customWidth="1"/>
  </cols>
  <sheetData>
    <row r="1" spans="2:7" s="872" customFormat="1" ht="15" customHeight="1"/>
    <row r="2" spans="2:7" ht="20.100000000000001" customHeight="1">
      <c r="B2" s="1432" t="s">
        <v>1198</v>
      </c>
      <c r="C2" s="1432"/>
      <c r="D2" s="1432"/>
      <c r="E2" s="1432"/>
      <c r="F2" s="1432"/>
      <c r="G2" s="1432"/>
    </row>
    <row r="3" spans="2:7" ht="15" customHeight="1" thickBot="1">
      <c r="B3" s="859"/>
      <c r="C3" s="859"/>
      <c r="D3" s="859"/>
      <c r="E3" s="859"/>
      <c r="F3" s="859"/>
      <c r="G3" s="859"/>
    </row>
    <row r="4" spans="2:7" s="858" customFormat="1" ht="20.100000000000001" customHeight="1">
      <c r="B4" s="860"/>
      <c r="C4" s="855"/>
      <c r="D4" s="1433" t="s">
        <v>1182</v>
      </c>
      <c r="E4" s="1433"/>
      <c r="F4" s="1433" t="s">
        <v>1183</v>
      </c>
      <c r="G4" s="1434"/>
    </row>
    <row r="5" spans="2:7" s="858" customFormat="1" ht="39.950000000000003" customHeight="1">
      <c r="B5" s="861"/>
      <c r="C5" s="862"/>
      <c r="D5" s="1435"/>
      <c r="E5" s="1435"/>
      <c r="F5" s="1435" t="s">
        <v>1184</v>
      </c>
      <c r="G5" s="1436"/>
    </row>
    <row r="6" spans="2:7" ht="39.950000000000003" customHeight="1">
      <c r="B6" s="861"/>
      <c r="C6" s="862"/>
      <c r="D6" s="862"/>
      <c r="E6" s="862" t="s">
        <v>1197</v>
      </c>
      <c r="F6" s="862"/>
      <c r="G6" s="863" t="s">
        <v>1180</v>
      </c>
    </row>
    <row r="7" spans="2:7" s="858" customFormat="1" ht="15" customHeight="1">
      <c r="B7" s="856">
        <v>130</v>
      </c>
      <c r="C7" s="857" t="s">
        <v>1185</v>
      </c>
      <c r="D7" s="771">
        <v>0</v>
      </c>
      <c r="E7" s="771">
        <v>0</v>
      </c>
      <c r="F7" s="771">
        <v>23164000</v>
      </c>
      <c r="G7" s="865">
        <v>0</v>
      </c>
    </row>
    <row r="8" spans="2:7" s="858" customFormat="1" ht="15" customHeight="1">
      <c r="B8" s="33">
        <v>140</v>
      </c>
      <c r="C8" s="35" t="s">
        <v>1189</v>
      </c>
      <c r="D8" s="49">
        <v>0</v>
      </c>
      <c r="E8" s="49">
        <v>0</v>
      </c>
      <c r="F8" s="49">
        <v>0</v>
      </c>
      <c r="G8" s="50">
        <v>0</v>
      </c>
    </row>
    <row r="9" spans="2:7" s="858" customFormat="1" ht="15" customHeight="1">
      <c r="B9" s="45">
        <v>150</v>
      </c>
      <c r="C9" s="75" t="s">
        <v>1190</v>
      </c>
      <c r="D9" s="51">
        <v>0</v>
      </c>
      <c r="E9" s="51">
        <v>0</v>
      </c>
      <c r="F9" s="51">
        <v>0</v>
      </c>
      <c r="G9" s="52">
        <v>0</v>
      </c>
    </row>
    <row r="10" spans="2:7" s="858" customFormat="1" ht="15" customHeight="1">
      <c r="B10" s="33">
        <v>160</v>
      </c>
      <c r="C10" s="75" t="s">
        <v>1191</v>
      </c>
      <c r="D10" s="51">
        <v>0</v>
      </c>
      <c r="E10" s="51">
        <v>0</v>
      </c>
      <c r="F10" s="51">
        <v>0</v>
      </c>
      <c r="G10" s="52">
        <v>0</v>
      </c>
    </row>
    <row r="11" spans="2:7" s="858" customFormat="1" ht="15" customHeight="1">
      <c r="B11" s="45">
        <v>170</v>
      </c>
      <c r="C11" s="75" t="s">
        <v>1192</v>
      </c>
      <c r="D11" s="51">
        <v>0</v>
      </c>
      <c r="E11" s="51">
        <v>0</v>
      </c>
      <c r="F11" s="51">
        <v>0</v>
      </c>
      <c r="G11" s="52">
        <v>0</v>
      </c>
    </row>
    <row r="12" spans="2:7" s="858" customFormat="1" ht="15" customHeight="1">
      <c r="B12" s="33">
        <v>180</v>
      </c>
      <c r="C12" s="75" t="s">
        <v>1193</v>
      </c>
      <c r="D12" s="51">
        <v>0</v>
      </c>
      <c r="E12" s="51">
        <v>0</v>
      </c>
      <c r="F12" s="51">
        <v>0</v>
      </c>
      <c r="G12" s="52">
        <v>0</v>
      </c>
    </row>
    <row r="13" spans="2:7" ht="15" customHeight="1">
      <c r="B13" s="45">
        <v>190</v>
      </c>
      <c r="C13" s="35" t="s">
        <v>1194</v>
      </c>
      <c r="D13" s="49">
        <v>0</v>
      </c>
      <c r="E13" s="49">
        <v>0</v>
      </c>
      <c r="F13" s="49">
        <v>0</v>
      </c>
      <c r="G13" s="50">
        <v>0</v>
      </c>
    </row>
    <row r="14" spans="2:7" ht="15" customHeight="1">
      <c r="B14" s="33">
        <v>200</v>
      </c>
      <c r="C14" s="75" t="s">
        <v>1195</v>
      </c>
      <c r="D14" s="51">
        <v>0</v>
      </c>
      <c r="E14" s="51">
        <v>0</v>
      </c>
      <c r="F14" s="51">
        <v>0</v>
      </c>
      <c r="G14" s="52">
        <v>0</v>
      </c>
    </row>
    <row r="15" spans="2:7" ht="15" customHeight="1">
      <c r="B15" s="33">
        <v>210</v>
      </c>
      <c r="C15" s="75" t="s">
        <v>1196</v>
      </c>
      <c r="D15" s="51">
        <v>0</v>
      </c>
      <c r="E15" s="51">
        <v>0</v>
      </c>
      <c r="F15" s="51">
        <v>0</v>
      </c>
      <c r="G15" s="52">
        <v>0</v>
      </c>
    </row>
    <row r="16" spans="2:7" ht="15" customHeight="1">
      <c r="B16" s="33">
        <v>220</v>
      </c>
      <c r="C16" s="75" t="s">
        <v>1202</v>
      </c>
      <c r="D16" s="51">
        <v>0</v>
      </c>
      <c r="E16" s="51">
        <v>0</v>
      </c>
      <c r="F16" s="51">
        <v>23164000</v>
      </c>
      <c r="G16" s="52">
        <v>0</v>
      </c>
    </row>
    <row r="17" spans="2:7" ht="15" customHeight="1">
      <c r="B17" s="40">
        <v>230</v>
      </c>
      <c r="C17" s="866" t="s">
        <v>1203</v>
      </c>
      <c r="D17" s="77">
        <v>0</v>
      </c>
      <c r="E17" s="77">
        <v>0</v>
      </c>
      <c r="F17" s="77">
        <v>0</v>
      </c>
      <c r="G17" s="636">
        <v>0</v>
      </c>
    </row>
    <row r="18" spans="2:7" ht="15" customHeight="1">
      <c r="B18" s="856">
        <v>240</v>
      </c>
      <c r="C18" s="857" t="s">
        <v>1187</v>
      </c>
      <c r="D18" s="771">
        <v>0</v>
      </c>
      <c r="E18" s="771">
        <v>0</v>
      </c>
      <c r="F18" s="771">
        <v>0</v>
      </c>
      <c r="G18" s="865">
        <v>0</v>
      </c>
    </row>
    <row r="19" spans="2:7" ht="15" customHeight="1">
      <c r="B19" s="856">
        <v>241</v>
      </c>
      <c r="C19" s="857" t="s">
        <v>1186</v>
      </c>
      <c r="D19" s="807"/>
      <c r="E19" s="807"/>
      <c r="F19" s="771">
        <v>0</v>
      </c>
      <c r="G19" s="865">
        <v>0</v>
      </c>
    </row>
    <row r="20" spans="2:7" ht="15" customHeight="1" thickBot="1">
      <c r="B20" s="867">
        <v>250</v>
      </c>
      <c r="C20" s="868" t="s">
        <v>1188</v>
      </c>
      <c r="D20" s="842">
        <v>4857846089.7568254</v>
      </c>
      <c r="E20" s="842">
        <v>365521305.3715142</v>
      </c>
      <c r="F20" s="869"/>
      <c r="G20" s="870"/>
    </row>
  </sheetData>
  <mergeCells count="4">
    <mergeCell ref="B2:G2"/>
    <mergeCell ref="D4:E5"/>
    <mergeCell ref="F4:G4"/>
    <mergeCell ref="F5:G5"/>
  </mergeCells>
  <conditionalFormatting sqref="D20:G20">
    <cfRule type="cellIs" dxfId="52" priority="39" stopIfTrue="1" operator="lessThan">
      <formula>0</formula>
    </cfRule>
  </conditionalFormatting>
  <conditionalFormatting sqref="G13 G17">
    <cfRule type="cellIs" dxfId="51" priority="29" stopIfTrue="1" operator="lessThan">
      <formula>0</formula>
    </cfRule>
  </conditionalFormatting>
  <conditionalFormatting sqref="G19">
    <cfRule type="cellIs" dxfId="50" priority="26" stopIfTrue="1" operator="lessThan">
      <formula>0</formula>
    </cfRule>
  </conditionalFormatting>
  <conditionalFormatting sqref="D7">
    <cfRule type="cellIs" dxfId="49" priority="35" stopIfTrue="1" operator="lessThan">
      <formula>0</formula>
    </cfRule>
  </conditionalFormatting>
  <conditionalFormatting sqref="D13 D17">
    <cfRule type="cellIs" dxfId="48" priority="40" stopIfTrue="1" operator="lessThan">
      <formula>0</formula>
    </cfRule>
  </conditionalFormatting>
  <conditionalFormatting sqref="E13 E17">
    <cfRule type="cellIs" dxfId="47" priority="37" stopIfTrue="1" operator="lessThan">
      <formula>0</formula>
    </cfRule>
  </conditionalFormatting>
  <conditionalFormatting sqref="E7">
    <cfRule type="cellIs" dxfId="46" priority="36" stopIfTrue="1" operator="lessThan">
      <formula>0</formula>
    </cfRule>
  </conditionalFormatting>
  <conditionalFormatting sqref="G7">
    <cfRule type="cellIs" dxfId="45" priority="34" stopIfTrue="1" operator="lessThan">
      <formula>0</formula>
    </cfRule>
  </conditionalFormatting>
  <conditionalFormatting sqref="F7">
    <cfRule type="cellIs" dxfId="44" priority="33" stopIfTrue="1" operator="lessThan">
      <formula>0</formula>
    </cfRule>
  </conditionalFormatting>
  <conditionalFormatting sqref="D12">
    <cfRule type="cellIs" dxfId="43" priority="20" stopIfTrue="1" operator="lessThan">
      <formula>0</formula>
    </cfRule>
  </conditionalFormatting>
  <conditionalFormatting sqref="E12">
    <cfRule type="cellIs" dxfId="42" priority="18" stopIfTrue="1" operator="lessThan">
      <formula>0</formula>
    </cfRule>
  </conditionalFormatting>
  <conditionalFormatting sqref="F13 F17">
    <cfRule type="cellIs" dxfId="41" priority="31" stopIfTrue="1" operator="lessThan">
      <formula>0</formula>
    </cfRule>
  </conditionalFormatting>
  <conditionalFormatting sqref="E19">
    <cfRule type="cellIs" dxfId="40" priority="28" stopIfTrue="1" operator="lessThan">
      <formula>0</formula>
    </cfRule>
  </conditionalFormatting>
  <conditionalFormatting sqref="D19">
    <cfRule type="cellIs" dxfId="39" priority="27" stopIfTrue="1" operator="lessThan">
      <formula>0</formula>
    </cfRule>
  </conditionalFormatting>
  <conditionalFormatting sqref="F19">
    <cfRule type="cellIs" dxfId="38" priority="25" stopIfTrue="1" operator="lessThan">
      <formula>0</formula>
    </cfRule>
  </conditionalFormatting>
  <conditionalFormatting sqref="F18">
    <cfRule type="cellIs" dxfId="37" priority="23" stopIfTrue="1" operator="lessThan">
      <formula>0</formula>
    </cfRule>
  </conditionalFormatting>
  <conditionalFormatting sqref="G18">
    <cfRule type="cellIs" dxfId="36" priority="24" stopIfTrue="1" operator="lessThan">
      <formula>0</formula>
    </cfRule>
  </conditionalFormatting>
  <conditionalFormatting sqref="D18">
    <cfRule type="cellIs" dxfId="35" priority="21" stopIfTrue="1" operator="lessThan">
      <formula>0</formula>
    </cfRule>
  </conditionalFormatting>
  <conditionalFormatting sqref="E18">
    <cfRule type="cellIs" dxfId="34" priority="22" stopIfTrue="1" operator="lessThan">
      <formula>0</formula>
    </cfRule>
  </conditionalFormatting>
  <conditionalFormatting sqref="D8:D11">
    <cfRule type="cellIs" dxfId="33" priority="19" stopIfTrue="1" operator="lessThan">
      <formula>0</formula>
    </cfRule>
  </conditionalFormatting>
  <conditionalFormatting sqref="E8:E11">
    <cfRule type="cellIs" dxfId="32" priority="17" stopIfTrue="1" operator="lessThan">
      <formula>0</formula>
    </cfRule>
  </conditionalFormatting>
  <conditionalFormatting sqref="F12">
    <cfRule type="cellIs" dxfId="31" priority="16" stopIfTrue="1" operator="lessThan">
      <formula>0</formula>
    </cfRule>
  </conditionalFormatting>
  <conditionalFormatting sqref="G12">
    <cfRule type="cellIs" dxfId="30" priority="14" stopIfTrue="1" operator="lessThan">
      <formula>0</formula>
    </cfRule>
  </conditionalFormatting>
  <conditionalFormatting sqref="F8:F11">
    <cfRule type="cellIs" dxfId="29" priority="15" stopIfTrue="1" operator="lessThan">
      <formula>0</formula>
    </cfRule>
  </conditionalFormatting>
  <conditionalFormatting sqref="G8:G11">
    <cfRule type="cellIs" dxfId="28" priority="13" stopIfTrue="1" operator="lessThan">
      <formula>0</formula>
    </cfRule>
  </conditionalFormatting>
  <conditionalFormatting sqref="D14">
    <cfRule type="cellIs" dxfId="27" priority="12" stopIfTrue="1" operator="lessThan">
      <formula>0</formula>
    </cfRule>
  </conditionalFormatting>
  <conditionalFormatting sqref="E14">
    <cfRule type="cellIs" dxfId="26" priority="11" stopIfTrue="1" operator="lessThan">
      <formula>0</formula>
    </cfRule>
  </conditionalFormatting>
  <conditionalFormatting sqref="F14">
    <cfRule type="cellIs" dxfId="25" priority="10" stopIfTrue="1" operator="lessThan">
      <formula>0</formula>
    </cfRule>
  </conditionalFormatting>
  <conditionalFormatting sqref="G14">
    <cfRule type="cellIs" dxfId="24" priority="9" stopIfTrue="1" operator="lessThan">
      <formula>0</formula>
    </cfRule>
  </conditionalFormatting>
  <conditionalFormatting sqref="D15">
    <cfRule type="cellIs" dxfId="23" priority="8" stopIfTrue="1" operator="lessThan">
      <formula>0</formula>
    </cfRule>
  </conditionalFormatting>
  <conditionalFormatting sqref="E15">
    <cfRule type="cellIs" dxfId="22" priority="7" stopIfTrue="1" operator="lessThan">
      <formula>0</formula>
    </cfRule>
  </conditionalFormatting>
  <conditionalFormatting sqref="F15">
    <cfRule type="cellIs" dxfId="21" priority="6" stopIfTrue="1" operator="lessThan">
      <formula>0</formula>
    </cfRule>
  </conditionalFormatting>
  <conditionalFormatting sqref="G15">
    <cfRule type="cellIs" dxfId="20" priority="5" stopIfTrue="1" operator="lessThan">
      <formula>0</formula>
    </cfRule>
  </conditionalFormatting>
  <conditionalFormatting sqref="D16">
    <cfRule type="cellIs" dxfId="19" priority="4" stopIfTrue="1" operator="lessThan">
      <formula>0</formula>
    </cfRule>
  </conditionalFormatting>
  <conditionalFormatting sqref="E16">
    <cfRule type="cellIs" dxfId="18" priority="3" stopIfTrue="1" operator="lessThan">
      <formula>0</formula>
    </cfRule>
  </conditionalFormatting>
  <conditionalFormatting sqref="F16">
    <cfRule type="cellIs" dxfId="17" priority="2" stopIfTrue="1" operator="lessThan">
      <formula>0</formula>
    </cfRule>
  </conditionalFormatting>
  <conditionalFormatting sqref="G16">
    <cfRule type="cellIs" dxfId="16" priority="1" stopIfTrue="1" operator="lessThan">
      <formula>0</formula>
    </cfRule>
  </conditionalFormatting>
  <pageMargins left="0.7" right="0.7" top="0.75" bottom="0.75" header="0.3" footer="0.3"/>
  <pageSetup paperSize="9" scale="64"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71"/>
  <dimension ref="B1:F14"/>
  <sheetViews>
    <sheetView showGridLines="0" zoomScaleNormal="100" zoomScaleSheetLayoutView="100" workbookViewId="0">
      <selection activeCell="C60" sqref="C60"/>
    </sheetView>
  </sheetViews>
  <sheetFormatPr defaultRowHeight="15"/>
  <cols>
    <col min="1" max="1" width="5.7109375" customWidth="1"/>
    <col min="2" max="2" width="10.7109375" customWidth="1"/>
    <col min="3" max="3" width="60.7109375" customWidth="1"/>
    <col min="4" max="5" width="22" customWidth="1"/>
  </cols>
  <sheetData>
    <row r="1" spans="2:6" s="872" customFormat="1"/>
    <row r="2" spans="2:6" ht="20.100000000000001" customHeight="1">
      <c r="B2" s="1432" t="s">
        <v>1201</v>
      </c>
      <c r="C2" s="1432"/>
      <c r="D2" s="1432"/>
      <c r="E2" s="1432"/>
      <c r="F2" s="854"/>
    </row>
    <row r="3" spans="2:6" ht="15.75" thickBot="1"/>
    <row r="4" spans="2:6" ht="89.25">
      <c r="B4" s="1340"/>
      <c r="C4" s="1339"/>
      <c r="D4" s="951" t="s">
        <v>1174</v>
      </c>
      <c r="E4" s="952" t="s">
        <v>1199</v>
      </c>
    </row>
    <row r="5" spans="2:6">
      <c r="B5" s="856" t="s">
        <v>89</v>
      </c>
      <c r="C5" s="857" t="s">
        <v>1200</v>
      </c>
      <c r="D5" s="960">
        <v>3926366504.8255339</v>
      </c>
      <c r="E5" s="961">
        <v>4857846089.7568264</v>
      </c>
    </row>
    <row r="6" spans="2:6" s="797" customFormat="1">
      <c r="B6" s="962" t="s">
        <v>176</v>
      </c>
      <c r="C6" s="35" t="s">
        <v>1471</v>
      </c>
      <c r="D6" s="943">
        <v>569848795.82553351</v>
      </c>
      <c r="E6" s="963">
        <v>876531536.35536647</v>
      </c>
    </row>
    <row r="7" spans="2:6" s="797" customFormat="1">
      <c r="B7" s="375" t="s">
        <v>90</v>
      </c>
      <c r="C7" s="680" t="s">
        <v>1472</v>
      </c>
      <c r="D7" s="964">
        <v>569848795.82553351</v>
      </c>
      <c r="E7" s="965">
        <v>876531536.35536647</v>
      </c>
    </row>
    <row r="8" spans="2:6" s="797" customFormat="1">
      <c r="B8" s="962" t="s">
        <v>91</v>
      </c>
      <c r="C8" s="35" t="s">
        <v>1473</v>
      </c>
      <c r="D8" s="944">
        <v>360680000</v>
      </c>
      <c r="E8" s="966">
        <v>363250824.34452945</v>
      </c>
    </row>
    <row r="9" spans="2:6" s="797" customFormat="1">
      <c r="B9" s="375" t="s">
        <v>92</v>
      </c>
      <c r="C9" s="680" t="s">
        <v>1476</v>
      </c>
      <c r="D9" s="964">
        <v>261130000</v>
      </c>
      <c r="E9" s="965">
        <v>262321581.78423649</v>
      </c>
    </row>
    <row r="10" spans="2:6" s="797" customFormat="1" ht="15" customHeight="1">
      <c r="B10" s="962" t="s">
        <v>93</v>
      </c>
      <c r="C10" s="680" t="s">
        <v>1477</v>
      </c>
      <c r="D10" s="964">
        <v>99550000</v>
      </c>
      <c r="E10" s="965">
        <v>100929242.56029293</v>
      </c>
    </row>
    <row r="11" spans="2:6" s="797" customFormat="1">
      <c r="B11" s="375" t="s">
        <v>96</v>
      </c>
      <c r="C11" s="35" t="s">
        <v>1474</v>
      </c>
      <c r="D11" s="944">
        <v>2995837709</v>
      </c>
      <c r="E11" s="966">
        <v>3613649935.71</v>
      </c>
    </row>
    <row r="12" spans="2:6" s="797" customFormat="1">
      <c r="B12" s="962" t="s">
        <v>94</v>
      </c>
      <c r="C12" s="680" t="s">
        <v>1478</v>
      </c>
      <c r="D12" s="971">
        <v>505579620.5</v>
      </c>
      <c r="E12" s="972">
        <v>610864941.5</v>
      </c>
    </row>
    <row r="13" spans="2:6" s="797" customFormat="1" ht="15.75" thickBot="1">
      <c r="B13" s="970" t="s">
        <v>95</v>
      </c>
      <c r="C13" s="967" t="s">
        <v>1475</v>
      </c>
      <c r="D13" s="968">
        <v>2380390750</v>
      </c>
      <c r="E13" s="969">
        <v>2886289715.6750002</v>
      </c>
    </row>
    <row r="14" spans="2:6" s="797" customFormat="1">
      <c r="B14" s="871"/>
    </row>
  </sheetData>
  <mergeCells count="2">
    <mergeCell ref="B2:E2"/>
    <mergeCell ref="B4:C4"/>
  </mergeCells>
  <conditionalFormatting sqref="D6">
    <cfRule type="cellIs" dxfId="15" priority="15" stopIfTrue="1" operator="lessThan">
      <formula>0</formula>
    </cfRule>
  </conditionalFormatting>
  <conditionalFormatting sqref="D5">
    <cfRule type="cellIs" dxfId="14" priority="16" stopIfTrue="1" operator="lessThan">
      <formula>0</formula>
    </cfRule>
  </conditionalFormatting>
  <conditionalFormatting sqref="D13">
    <cfRule type="cellIs" dxfId="13" priority="14" stopIfTrue="1" operator="lessThan">
      <formula>0</formula>
    </cfRule>
  </conditionalFormatting>
  <conditionalFormatting sqref="E6">
    <cfRule type="cellIs" dxfId="12" priority="12" stopIfTrue="1" operator="lessThan">
      <formula>0</formula>
    </cfRule>
  </conditionalFormatting>
  <conditionalFormatting sqref="E5">
    <cfRule type="cellIs" dxfId="11" priority="13" stopIfTrue="1" operator="lessThan">
      <formula>0</formula>
    </cfRule>
  </conditionalFormatting>
  <conditionalFormatting sqref="E13">
    <cfRule type="cellIs" dxfId="10" priority="11" stopIfTrue="1" operator="lessThan">
      <formula>0</formula>
    </cfRule>
  </conditionalFormatting>
  <conditionalFormatting sqref="D8">
    <cfRule type="cellIs" dxfId="9" priority="10" stopIfTrue="1" operator="lessThan">
      <formula>0</formula>
    </cfRule>
  </conditionalFormatting>
  <conditionalFormatting sqref="E8">
    <cfRule type="cellIs" dxfId="8" priority="9" stopIfTrue="1" operator="lessThan">
      <formula>0</formula>
    </cfRule>
  </conditionalFormatting>
  <conditionalFormatting sqref="D11">
    <cfRule type="cellIs" dxfId="7" priority="8" stopIfTrue="1" operator="lessThan">
      <formula>0</formula>
    </cfRule>
  </conditionalFormatting>
  <conditionalFormatting sqref="E11">
    <cfRule type="cellIs" dxfId="6" priority="7" stopIfTrue="1" operator="lessThan">
      <formula>0</formula>
    </cfRule>
  </conditionalFormatting>
  <conditionalFormatting sqref="D7">
    <cfRule type="cellIs" dxfId="5" priority="6" stopIfTrue="1" operator="lessThan">
      <formula>0</formula>
    </cfRule>
  </conditionalFormatting>
  <conditionalFormatting sqref="D12">
    <cfRule type="cellIs" dxfId="4" priority="5" stopIfTrue="1" operator="lessThan">
      <formula>0</formula>
    </cfRule>
  </conditionalFormatting>
  <conditionalFormatting sqref="E12">
    <cfRule type="cellIs" dxfId="3" priority="4" stopIfTrue="1" operator="lessThan">
      <formula>0</formula>
    </cfRule>
  </conditionalFormatting>
  <conditionalFormatting sqref="E7">
    <cfRule type="cellIs" dxfId="2" priority="3" stopIfTrue="1" operator="lessThan">
      <formula>0</formula>
    </cfRule>
  </conditionalFormatting>
  <conditionalFormatting sqref="D9:D10">
    <cfRule type="cellIs" dxfId="1" priority="2" stopIfTrue="1" operator="lessThan">
      <formula>0</formula>
    </cfRule>
  </conditionalFormatting>
  <conditionalFormatting sqref="E9:E10">
    <cfRule type="cellIs" dxfId="0" priority="1" stopIfTrue="1" operator="lessThan">
      <formula>0</formula>
    </cfRule>
  </conditionalFormatting>
  <pageMargins left="0.7" right="0.7" top="0.75" bottom="0.75" header="0.3" footer="0.3"/>
  <pageSetup paperSize="9" orientation="landscape" r:id="rId1"/>
  <colBreaks count="1" manualBreakCount="1">
    <brk id="5" max="1048575" man="1"/>
  </colBreaks>
  <ignoredErrors>
    <ignoredError sqref="B5:B8 B9:B13" numberStoredAsText="1"/>
  </ignoredError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B2:D6"/>
  <sheetViews>
    <sheetView workbookViewId="0">
      <selection activeCell="D54" sqref="D54"/>
    </sheetView>
  </sheetViews>
  <sheetFormatPr defaultColWidth="9.140625" defaultRowHeight="15"/>
  <cols>
    <col min="1" max="1" width="5.7109375" style="651" customWidth="1"/>
    <col min="2" max="2" width="9.140625" style="651"/>
    <col min="3" max="3" width="50.7109375" style="651" customWidth="1"/>
    <col min="4" max="4" width="75.7109375" style="651" customWidth="1"/>
    <col min="5" max="16384" width="9.140625" style="651"/>
  </cols>
  <sheetData>
    <row r="2" spans="2:4" ht="20.25">
      <c r="B2" s="238" t="s">
        <v>1468</v>
      </c>
    </row>
    <row r="3" spans="2:4" ht="15.75" thickBot="1"/>
    <row r="4" spans="2:4" ht="20.100000000000001" customHeight="1">
      <c r="B4" s="1258" t="s">
        <v>1708</v>
      </c>
      <c r="C4" s="1264" t="s">
        <v>1600</v>
      </c>
      <c r="D4" s="1265" t="s">
        <v>1552</v>
      </c>
    </row>
    <row r="5" spans="2:4" ht="15" customHeight="1">
      <c r="B5" s="1289" t="s">
        <v>890</v>
      </c>
      <c r="C5" s="1273" t="s">
        <v>1467</v>
      </c>
      <c r="D5" s="1274" t="s">
        <v>1637</v>
      </c>
    </row>
    <row r="6" spans="2:4" ht="210" customHeight="1" thickBot="1">
      <c r="B6" s="1290" t="s">
        <v>891</v>
      </c>
      <c r="C6" s="1285" t="s">
        <v>1466</v>
      </c>
      <c r="D6" s="1286" t="s">
        <v>1690</v>
      </c>
    </row>
  </sheetData>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73"/>
  <dimension ref="B2:L15"/>
  <sheetViews>
    <sheetView workbookViewId="0">
      <selection activeCell="E61" sqref="E61"/>
    </sheetView>
  </sheetViews>
  <sheetFormatPr defaultColWidth="9.140625" defaultRowHeight="15"/>
  <cols>
    <col min="1" max="1" width="5.7109375" style="651" customWidth="1"/>
    <col min="2" max="2" width="8.28515625" style="651" customWidth="1"/>
    <col min="3" max="3" width="60.7109375" style="651" customWidth="1"/>
    <col min="4" max="12" width="15.7109375" style="651" customWidth="1"/>
    <col min="13" max="16384" width="9.140625" style="651"/>
  </cols>
  <sheetData>
    <row r="2" spans="2:12" ht="20.100000000000001" customHeight="1">
      <c r="B2" s="650" t="s">
        <v>765</v>
      </c>
      <c r="C2" s="650"/>
      <c r="D2" s="650"/>
      <c r="E2" s="650"/>
      <c r="F2" s="650"/>
      <c r="G2" s="650"/>
      <c r="H2" s="650"/>
      <c r="I2" s="650"/>
      <c r="J2" s="650"/>
      <c r="K2" s="650"/>
    </row>
    <row r="3" spans="2:12" ht="15.75" thickBot="1"/>
    <row r="4" spans="2:12" ht="15" customHeight="1">
      <c r="B4" s="652"/>
      <c r="C4" s="1142"/>
      <c r="D4" s="1437" t="s">
        <v>46</v>
      </c>
      <c r="E4" s="1437" t="s">
        <v>191</v>
      </c>
      <c r="F4" s="1437"/>
      <c r="G4" s="1437"/>
      <c r="H4" s="1437"/>
      <c r="I4" s="1437"/>
      <c r="J4" s="1437"/>
      <c r="K4" s="1437"/>
      <c r="L4" s="1439"/>
    </row>
    <row r="5" spans="2:12" ht="15" customHeight="1">
      <c r="B5" s="653"/>
      <c r="C5" s="1143"/>
      <c r="D5" s="1438"/>
      <c r="E5" s="1438"/>
      <c r="F5" s="1438" t="s">
        <v>983</v>
      </c>
      <c r="G5" s="1438" t="s">
        <v>984</v>
      </c>
      <c r="H5" s="1438" t="s">
        <v>985</v>
      </c>
      <c r="I5" s="1438"/>
      <c r="J5" s="1438"/>
      <c r="K5" s="1438"/>
      <c r="L5" s="1440"/>
    </row>
    <row r="6" spans="2:12" ht="45" customHeight="1">
      <c r="B6" s="653"/>
      <c r="C6" s="1143"/>
      <c r="D6" s="1438"/>
      <c r="E6" s="1438"/>
      <c r="F6" s="1438"/>
      <c r="G6" s="1438"/>
      <c r="H6" s="1143" t="s">
        <v>986</v>
      </c>
      <c r="I6" s="1143" t="s">
        <v>987</v>
      </c>
      <c r="J6" s="1143" t="s">
        <v>988</v>
      </c>
      <c r="K6" s="1143" t="s">
        <v>989</v>
      </c>
      <c r="L6" s="1144" t="s">
        <v>990</v>
      </c>
    </row>
    <row r="7" spans="2:12" ht="15" customHeight="1">
      <c r="B7" s="654">
        <v>1</v>
      </c>
      <c r="C7" s="528" t="s">
        <v>991</v>
      </c>
      <c r="D7" s="528">
        <v>5792</v>
      </c>
      <c r="E7" s="528">
        <v>817217381.5</v>
      </c>
      <c r="F7" s="540"/>
      <c r="G7" s="540"/>
      <c r="H7" s="540"/>
      <c r="I7" s="540"/>
      <c r="J7" s="540"/>
      <c r="K7" s="540"/>
      <c r="L7" s="658"/>
    </row>
    <row r="8" spans="2:12" ht="15" customHeight="1">
      <c r="B8" s="654">
        <v>2</v>
      </c>
      <c r="C8" s="528" t="s">
        <v>992</v>
      </c>
      <c r="D8" s="528">
        <v>5007</v>
      </c>
      <c r="E8" s="528">
        <v>709062357.00999999</v>
      </c>
      <c r="F8" s="528">
        <v>709062357.00999999</v>
      </c>
      <c r="G8" s="528">
        <v>709062357.00999999</v>
      </c>
      <c r="H8" s="528">
        <v>0</v>
      </c>
      <c r="I8" s="528">
        <v>0</v>
      </c>
      <c r="J8" s="528">
        <v>0</v>
      </c>
      <c r="K8" s="528">
        <v>0</v>
      </c>
      <c r="L8" s="508">
        <v>0</v>
      </c>
    </row>
    <row r="9" spans="2:12" ht="15" customHeight="1">
      <c r="B9" s="655">
        <v>3</v>
      </c>
      <c r="C9" s="529" t="s">
        <v>993</v>
      </c>
      <c r="D9" s="590"/>
      <c r="E9" s="528">
        <v>709062357.00999999</v>
      </c>
      <c r="F9" s="528">
        <v>709062357.00999999</v>
      </c>
      <c r="G9" s="528">
        <v>709062357.00999999</v>
      </c>
      <c r="H9" s="529">
        <v>0</v>
      </c>
      <c r="I9" s="529">
        <v>0</v>
      </c>
      <c r="J9" s="528">
        <v>0</v>
      </c>
      <c r="K9" s="528">
        <v>0</v>
      </c>
      <c r="L9" s="508">
        <v>0</v>
      </c>
    </row>
    <row r="10" spans="2:12" ht="15" customHeight="1">
      <c r="B10" s="654">
        <v>4</v>
      </c>
      <c r="C10" s="535" t="s">
        <v>996</v>
      </c>
      <c r="D10" s="590"/>
      <c r="E10" s="1171">
        <v>708760600.72000003</v>
      </c>
      <c r="F10" s="1171">
        <v>708760600.72000003</v>
      </c>
      <c r="G10" s="1171">
        <v>708760600.72000003</v>
      </c>
      <c r="H10" s="1171">
        <v>0</v>
      </c>
      <c r="I10" s="1171">
        <v>0</v>
      </c>
      <c r="J10" s="1171">
        <v>0</v>
      </c>
      <c r="K10" s="1171">
        <v>0</v>
      </c>
      <c r="L10" s="1172">
        <v>0</v>
      </c>
    </row>
    <row r="11" spans="2:12" ht="15" customHeight="1">
      <c r="B11" s="654">
        <v>5</v>
      </c>
      <c r="C11" s="529" t="s">
        <v>994</v>
      </c>
      <c r="D11" s="590"/>
      <c r="E11" s="540"/>
      <c r="F11" s="540"/>
      <c r="G11" s="540"/>
      <c r="H11" s="540"/>
      <c r="I11" s="540"/>
      <c r="J11" s="540"/>
      <c r="K11" s="540"/>
      <c r="L11" s="658"/>
    </row>
    <row r="12" spans="2:12">
      <c r="B12" s="655">
        <v>6</v>
      </c>
      <c r="C12" s="535" t="s">
        <v>995</v>
      </c>
      <c r="D12" s="590"/>
      <c r="E12" s="545"/>
      <c r="F12" s="545"/>
      <c r="G12" s="545"/>
      <c r="H12" s="545"/>
      <c r="I12" s="545"/>
      <c r="J12" s="545"/>
      <c r="K12" s="545"/>
      <c r="L12" s="659"/>
    </row>
    <row r="13" spans="2:12" ht="15" customHeight="1" thickBot="1">
      <c r="B13" s="656">
        <v>7</v>
      </c>
      <c r="C13" s="657" t="s">
        <v>997</v>
      </c>
      <c r="D13" s="660"/>
      <c r="E13" s="660"/>
      <c r="F13" s="660"/>
      <c r="G13" s="660"/>
      <c r="H13" s="660"/>
      <c r="I13" s="660"/>
      <c r="J13" s="660"/>
      <c r="K13" s="660"/>
      <c r="L13" s="661"/>
    </row>
    <row r="15" spans="2:12">
      <c r="J15" s="1190"/>
    </row>
  </sheetData>
  <mergeCells count="6">
    <mergeCell ref="D4:D6"/>
    <mergeCell ref="E4:L4"/>
    <mergeCell ref="E5:E6"/>
    <mergeCell ref="F5:F6"/>
    <mergeCell ref="G5:G6"/>
    <mergeCell ref="H5:L5"/>
  </mergeCells>
  <pageMargins left="0.7" right="0.7" top="0.75" bottom="0.75" header="0.3" footer="0.3"/>
  <pageSetup paperSize="9"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B2:P31"/>
  <sheetViews>
    <sheetView showGridLines="0" zoomScaleNormal="100" zoomScaleSheetLayoutView="100" workbookViewId="0">
      <selection activeCell="C57" sqref="C57"/>
    </sheetView>
  </sheetViews>
  <sheetFormatPr defaultColWidth="9.140625" defaultRowHeight="15"/>
  <cols>
    <col min="1" max="1" width="5.7109375" style="872" customWidth="1"/>
    <col min="2" max="2" width="6.7109375" style="858" customWidth="1"/>
    <col min="3" max="3" width="60.7109375" style="872" customWidth="1"/>
    <col min="4" max="6" width="20.7109375" style="872" customWidth="1"/>
    <col min="7" max="16384" width="9.140625" style="872"/>
  </cols>
  <sheetData>
    <row r="2" spans="2:16" ht="20.100000000000001" customHeight="1">
      <c r="B2" s="1350" t="s">
        <v>1553</v>
      </c>
      <c r="C2" s="1350"/>
      <c r="D2" s="1350"/>
      <c r="E2" s="1350"/>
      <c r="F2" s="1350"/>
      <c r="G2" s="1350"/>
      <c r="H2" s="1350"/>
      <c r="I2" s="1350"/>
      <c r="J2" s="1350"/>
      <c r="K2" s="1350"/>
      <c r="L2" s="1350"/>
      <c r="M2" s="1350"/>
      <c r="N2" s="1350"/>
      <c r="O2" s="1350"/>
      <c r="P2" s="1350"/>
    </row>
    <row r="3" spans="2:16" ht="20.100000000000001" customHeight="1">
      <c r="B3" s="1350"/>
      <c r="C3" s="1350"/>
      <c r="D3" s="1350"/>
      <c r="E3" s="1350"/>
      <c r="F3" s="1350"/>
      <c r="G3" s="1350"/>
      <c r="H3" s="1350"/>
      <c r="I3" s="1350"/>
      <c r="J3" s="1350"/>
      <c r="K3" s="1350"/>
      <c r="L3" s="1350"/>
      <c r="M3" s="1350"/>
      <c r="N3" s="1350"/>
      <c r="O3" s="1350"/>
      <c r="P3" s="1350"/>
    </row>
    <row r="4" spans="2:16" ht="20.100000000000001" customHeight="1">
      <c r="B4" s="32"/>
      <c r="C4" s="32"/>
      <c r="D4" s="32"/>
      <c r="E4" s="32"/>
      <c r="F4" s="32"/>
      <c r="G4" s="32"/>
    </row>
    <row r="5" spans="2:16" ht="20.100000000000001" customHeight="1">
      <c r="B5" s="1311" t="s">
        <v>1554</v>
      </c>
      <c r="C5" s="32"/>
      <c r="D5" s="32"/>
      <c r="E5" s="32"/>
      <c r="F5" s="32"/>
      <c r="G5" s="32"/>
    </row>
    <row r="6" spans="2:16">
      <c r="B6" s="1206" t="s">
        <v>1719</v>
      </c>
    </row>
    <row r="7" spans="2:16" ht="15.75" thickBot="1"/>
    <row r="8" spans="2:16" s="858" customFormat="1" ht="20.100000000000001" customHeight="1">
      <c r="B8" s="1193" t="s">
        <v>976</v>
      </c>
      <c r="C8" s="1194"/>
      <c r="D8" s="1195">
        <v>44196</v>
      </c>
      <c r="E8" s="1195">
        <v>44377</v>
      </c>
      <c r="F8" s="1196">
        <v>44561</v>
      </c>
    </row>
    <row r="9" spans="2:16">
      <c r="B9" s="1197" t="s">
        <v>1555</v>
      </c>
      <c r="C9" s="1184"/>
      <c r="D9" s="1198"/>
      <c r="E9" s="1198"/>
      <c r="F9" s="1199"/>
    </row>
    <row r="10" spans="2:16">
      <c r="B10" s="58">
        <v>1</v>
      </c>
      <c r="C10" s="528" t="s">
        <v>1556</v>
      </c>
      <c r="D10" s="934">
        <v>2459158879.79</v>
      </c>
      <c r="E10" s="934">
        <v>2433786197.1700001</v>
      </c>
      <c r="F10" s="940">
        <v>2497211416.2100005</v>
      </c>
    </row>
    <row r="11" spans="2:16" ht="30" customHeight="1">
      <c r="B11" s="59">
        <v>2</v>
      </c>
      <c r="C11" s="529" t="s">
        <v>1557</v>
      </c>
      <c r="D11" s="934">
        <v>2456341212.4962502</v>
      </c>
      <c r="E11" s="934">
        <v>2432394669.1700001</v>
      </c>
      <c r="F11" s="940">
        <v>2496591132.2100005</v>
      </c>
    </row>
    <row r="12" spans="2:16" ht="15" customHeight="1">
      <c r="B12" s="33">
        <v>3</v>
      </c>
      <c r="C12" s="75" t="s">
        <v>539</v>
      </c>
      <c r="D12" s="934">
        <v>2459158879.79</v>
      </c>
      <c r="E12" s="934">
        <v>2433786197.1700001</v>
      </c>
      <c r="F12" s="940">
        <v>2497211416.2100005</v>
      </c>
    </row>
    <row r="13" spans="2:16" ht="30" customHeight="1">
      <c r="B13" s="33">
        <v>4</v>
      </c>
      <c r="C13" s="75" t="s">
        <v>1558</v>
      </c>
      <c r="D13" s="934">
        <v>2456341212.4962502</v>
      </c>
      <c r="E13" s="934">
        <v>2432394669.1700001</v>
      </c>
      <c r="F13" s="940">
        <v>2496591132.2100005</v>
      </c>
    </row>
    <row r="14" spans="2:16" ht="15" customHeight="1">
      <c r="B14" s="33">
        <v>5</v>
      </c>
      <c r="C14" s="75" t="s">
        <v>1559</v>
      </c>
      <c r="D14" s="934">
        <v>2688058402.3299999</v>
      </c>
      <c r="E14" s="934">
        <v>2433786197.1700001</v>
      </c>
      <c r="F14" s="940">
        <v>2497211416.2100005</v>
      </c>
    </row>
    <row r="15" spans="2:16" ht="30" customHeight="1">
      <c r="B15" s="47">
        <v>6</v>
      </c>
      <c r="C15" s="48" t="s">
        <v>1560</v>
      </c>
      <c r="D15" s="601">
        <v>2685240735.0362501</v>
      </c>
      <c r="E15" s="601">
        <v>2432394669.1700001</v>
      </c>
      <c r="F15" s="980">
        <v>2496591132.2100005</v>
      </c>
    </row>
    <row r="16" spans="2:16" ht="15" customHeight="1">
      <c r="B16" s="1441" t="s">
        <v>1561</v>
      </c>
      <c r="C16" s="1442"/>
      <c r="D16" s="1198"/>
      <c r="E16" s="1198"/>
      <c r="F16" s="1199"/>
    </row>
    <row r="17" spans="2:6" ht="15" customHeight="1">
      <c r="B17" s="58">
        <v>7</v>
      </c>
      <c r="C17" s="528" t="s">
        <v>1562</v>
      </c>
      <c r="D17" s="934">
        <v>10382396822.99</v>
      </c>
      <c r="E17" s="934">
        <v>10559539070.049997</v>
      </c>
      <c r="F17" s="940">
        <v>11578513601.529997</v>
      </c>
    </row>
    <row r="18" spans="2:6" ht="30" customHeight="1">
      <c r="B18" s="833">
        <v>8</v>
      </c>
      <c r="C18" s="1209" t="s">
        <v>1563</v>
      </c>
      <c r="D18" s="601">
        <v>10382237353.733749</v>
      </c>
      <c r="E18" s="601">
        <v>10559153447.779997</v>
      </c>
      <c r="F18" s="980">
        <v>11577893317.529997</v>
      </c>
    </row>
    <row r="19" spans="2:6" ht="15" customHeight="1">
      <c r="B19" s="1441" t="s">
        <v>1564</v>
      </c>
      <c r="C19" s="1442"/>
      <c r="D19" s="1198"/>
      <c r="E19" s="1198"/>
      <c r="F19" s="1199"/>
    </row>
    <row r="20" spans="2:6" ht="15" customHeight="1">
      <c r="B20" s="58">
        <v>9</v>
      </c>
      <c r="C20" s="528" t="s">
        <v>1565</v>
      </c>
      <c r="D20" s="1200">
        <v>0.23685849440320209</v>
      </c>
      <c r="E20" s="1200">
        <v>0.23048223800534473</v>
      </c>
      <c r="F20" s="941">
        <v>0.2156763382719537</v>
      </c>
    </row>
    <row r="21" spans="2:6" ht="30" customHeight="1">
      <c r="B21" s="59">
        <v>10</v>
      </c>
      <c r="C21" s="529" t="s">
        <v>1566</v>
      </c>
      <c r="D21" s="1200">
        <v>0.23659073943371942</v>
      </c>
      <c r="E21" s="1200">
        <v>0.23035887121058909</v>
      </c>
      <c r="F21" s="941">
        <v>0.21563431824250198</v>
      </c>
    </row>
    <row r="22" spans="2:6" ht="15" customHeight="1">
      <c r="B22" s="59">
        <v>11</v>
      </c>
      <c r="C22" s="529" t="s">
        <v>1567</v>
      </c>
      <c r="D22" s="1200">
        <v>0.23685849440320209</v>
      </c>
      <c r="E22" s="1200">
        <v>0.23048223800534473</v>
      </c>
      <c r="F22" s="941">
        <v>0.2156763382719537</v>
      </c>
    </row>
    <row r="23" spans="2:6" ht="30" customHeight="1">
      <c r="B23" s="59">
        <v>12</v>
      </c>
      <c r="C23" s="529" t="s">
        <v>1568</v>
      </c>
      <c r="D23" s="1202">
        <v>0.23659073943371942</v>
      </c>
      <c r="E23" s="1200">
        <v>0.23035887121058909</v>
      </c>
      <c r="F23" s="1157">
        <v>0.21563431824250198</v>
      </c>
    </row>
    <row r="24" spans="2:6" ht="15" customHeight="1">
      <c r="B24" s="59">
        <v>13</v>
      </c>
      <c r="C24" s="529" t="s">
        <v>1569</v>
      </c>
      <c r="D24" s="1200">
        <v>0.25890538072844271</v>
      </c>
      <c r="E24" s="1200">
        <v>0.23048223800534473</v>
      </c>
      <c r="F24" s="941">
        <v>0.2156763382719537</v>
      </c>
    </row>
    <row r="25" spans="2:6" ht="30" customHeight="1">
      <c r="B25" s="833">
        <v>14</v>
      </c>
      <c r="C25" s="1209" t="s">
        <v>1570</v>
      </c>
      <c r="D25" s="1203">
        <v>0.25863796439507913</v>
      </c>
      <c r="E25" s="1203">
        <v>0.23035887121058909</v>
      </c>
      <c r="F25" s="1207">
        <v>0.21563431824250198</v>
      </c>
    </row>
    <row r="26" spans="2:6" ht="15" customHeight="1">
      <c r="B26" s="1441" t="s">
        <v>540</v>
      </c>
      <c r="C26" s="1442"/>
      <c r="D26" s="1198"/>
      <c r="E26" s="1198"/>
      <c r="F26" s="1199"/>
    </row>
    <row r="27" spans="2:6" ht="15" customHeight="1">
      <c r="B27" s="58">
        <v>15</v>
      </c>
      <c r="C27" s="528" t="s">
        <v>485</v>
      </c>
      <c r="D27" s="934">
        <v>46668879413.094002</v>
      </c>
      <c r="E27" s="934">
        <v>46469352815.870003</v>
      </c>
      <c r="F27" s="940">
        <v>47763868083.290001</v>
      </c>
    </row>
    <row r="28" spans="2:6" ht="15" customHeight="1">
      <c r="B28" s="59">
        <v>16</v>
      </c>
      <c r="C28" s="529" t="s">
        <v>540</v>
      </c>
      <c r="D28" s="1200">
        <v>5.2693763182580892E-2</v>
      </c>
      <c r="E28" s="1200">
        <v>5.2374007294670739E-2</v>
      </c>
      <c r="F28" s="941">
        <v>5.2299999999999999E-2</v>
      </c>
    </row>
    <row r="29" spans="2:6" ht="30" customHeight="1" thickBot="1">
      <c r="B29" s="732">
        <v>17</v>
      </c>
      <c r="C29" s="1210" t="s">
        <v>1571</v>
      </c>
      <c r="D29" s="1205">
        <v>5.2636565437099443E-2</v>
      </c>
      <c r="E29" s="1204">
        <v>5.234406166163131E-2</v>
      </c>
      <c r="F29" s="1208">
        <v>5.2269999999999997E-2</v>
      </c>
    </row>
    <row r="30" spans="2:6">
      <c r="B30" s="1201"/>
      <c r="C30" s="730"/>
      <c r="D30" s="730"/>
      <c r="E30" s="730"/>
      <c r="F30" s="730"/>
    </row>
    <row r="31" spans="2:6">
      <c r="B31" s="1201"/>
      <c r="C31" s="730"/>
      <c r="D31" s="730"/>
      <c r="E31" s="730"/>
      <c r="F31" s="730"/>
    </row>
  </sheetData>
  <mergeCells count="4">
    <mergeCell ref="B16:C16"/>
    <mergeCell ref="B19:C19"/>
    <mergeCell ref="B26:C26"/>
    <mergeCell ref="B2:P3"/>
  </mergeCells>
  <pageMargins left="0.7" right="0.7" top="0.75" bottom="0.75" header="0.3" footer="0.3"/>
  <pageSetup paperSize="9" scale="6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E11"/>
  <sheetViews>
    <sheetView workbookViewId="0">
      <selection activeCell="D58" sqref="D58"/>
    </sheetView>
  </sheetViews>
  <sheetFormatPr defaultColWidth="9.140625" defaultRowHeight="15"/>
  <cols>
    <col min="1" max="1" width="5.7109375" style="651" customWidth="1"/>
    <col min="2" max="2" width="40.7109375" style="651" customWidth="1"/>
    <col min="3" max="3" width="9.140625" style="651"/>
    <col min="4" max="5" width="50.7109375" style="651" customWidth="1"/>
    <col min="6" max="16384" width="9.140625" style="651"/>
  </cols>
  <sheetData>
    <row r="2" spans="2:5" ht="20.25">
      <c r="B2" s="238" t="s">
        <v>1365</v>
      </c>
    </row>
    <row r="3" spans="2:5" ht="15.75" thickBot="1"/>
    <row r="4" spans="2:5" ht="20.100000000000001" customHeight="1">
      <c r="B4" s="1258" t="s">
        <v>1364</v>
      </c>
      <c r="C4" s="1264" t="s">
        <v>1705</v>
      </c>
      <c r="D4" s="1264" t="s">
        <v>897</v>
      </c>
      <c r="E4" s="1265" t="s">
        <v>1552</v>
      </c>
    </row>
    <row r="5" spans="2:5" ht="30" customHeight="1">
      <c r="B5" s="1271" t="s">
        <v>1363</v>
      </c>
      <c r="C5" s="1272" t="s">
        <v>890</v>
      </c>
      <c r="D5" s="1273" t="s">
        <v>1362</v>
      </c>
      <c r="E5" s="1274" t="s">
        <v>1650</v>
      </c>
    </row>
    <row r="6" spans="2:5" ht="30" customHeight="1">
      <c r="B6" s="1279" t="s">
        <v>1361</v>
      </c>
      <c r="C6" s="1280" t="s">
        <v>1360</v>
      </c>
      <c r="D6" s="1281" t="s">
        <v>1359</v>
      </c>
      <c r="E6" s="1282" t="s">
        <v>1652</v>
      </c>
    </row>
    <row r="7" spans="2:5" ht="30" customHeight="1">
      <c r="B7" s="1271" t="s">
        <v>1358</v>
      </c>
      <c r="C7" s="1272" t="s">
        <v>1357</v>
      </c>
      <c r="D7" s="1273" t="s">
        <v>1356</v>
      </c>
      <c r="E7" s="1274" t="s">
        <v>1650</v>
      </c>
    </row>
    <row r="8" spans="2:5" ht="30" customHeight="1">
      <c r="B8" s="1279" t="s">
        <v>1354</v>
      </c>
      <c r="C8" s="1280" t="s">
        <v>893</v>
      </c>
      <c r="D8" s="1281" t="s">
        <v>1355</v>
      </c>
      <c r="E8" s="1282" t="s">
        <v>1652</v>
      </c>
    </row>
    <row r="9" spans="2:5" ht="30" customHeight="1">
      <c r="B9" s="1271" t="s">
        <v>1354</v>
      </c>
      <c r="C9" s="1272" t="s">
        <v>894</v>
      </c>
      <c r="D9" s="1273" t="s">
        <v>1353</v>
      </c>
      <c r="E9" s="1274" t="s">
        <v>1652</v>
      </c>
    </row>
    <row r="10" spans="2:5" ht="30" customHeight="1">
      <c r="B10" s="1279" t="s">
        <v>1352</v>
      </c>
      <c r="C10" s="1280" t="s">
        <v>895</v>
      </c>
      <c r="D10" s="1281" t="s">
        <v>1351</v>
      </c>
      <c r="E10" s="1282" t="s">
        <v>1652</v>
      </c>
    </row>
    <row r="11" spans="2:5" ht="45" customHeight="1" thickBot="1">
      <c r="B11" s="1275" t="s">
        <v>1350</v>
      </c>
      <c r="C11" s="1276" t="s">
        <v>896</v>
      </c>
      <c r="D11" s="1277" t="s">
        <v>1349</v>
      </c>
      <c r="E11" s="1278" t="s">
        <v>1653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9"/>
  <sheetViews>
    <sheetView workbookViewId="0">
      <selection activeCell="B58" sqref="B58"/>
    </sheetView>
  </sheetViews>
  <sheetFormatPr defaultColWidth="9.140625" defaultRowHeight="15"/>
  <cols>
    <col min="1" max="1" width="5.7109375" style="651" customWidth="1"/>
    <col min="2" max="2" width="40.7109375" style="651" customWidth="1"/>
    <col min="3" max="3" width="9.140625" style="651"/>
    <col min="4" max="5" width="50.7109375" style="651" customWidth="1"/>
    <col min="6" max="16384" width="9.140625" style="651"/>
  </cols>
  <sheetData>
    <row r="2" spans="2:5" ht="20.25">
      <c r="B2" s="238" t="s">
        <v>1376</v>
      </c>
    </row>
    <row r="3" spans="2:5" ht="15.75" thickBot="1"/>
    <row r="4" spans="2:5" ht="20.100000000000001" customHeight="1">
      <c r="B4" s="1258" t="s">
        <v>1364</v>
      </c>
      <c r="C4" s="1264" t="s">
        <v>1705</v>
      </c>
      <c r="D4" s="1264" t="s">
        <v>897</v>
      </c>
      <c r="E4" s="1265" t="s">
        <v>1552</v>
      </c>
    </row>
    <row r="5" spans="2:5" ht="30" customHeight="1">
      <c r="B5" s="1271" t="s">
        <v>1375</v>
      </c>
      <c r="C5" s="1272" t="s">
        <v>890</v>
      </c>
      <c r="D5" s="1273" t="s">
        <v>1374</v>
      </c>
      <c r="E5" s="1274" t="s">
        <v>1656</v>
      </c>
    </row>
    <row r="6" spans="2:5" ht="75" customHeight="1">
      <c r="B6" s="1279" t="s">
        <v>1373</v>
      </c>
      <c r="C6" s="1280" t="s">
        <v>891</v>
      </c>
      <c r="D6" s="1281" t="s">
        <v>1372</v>
      </c>
      <c r="E6" s="1282" t="s">
        <v>1683</v>
      </c>
    </row>
    <row r="7" spans="2:5" ht="30" customHeight="1">
      <c r="B7" s="1271" t="s">
        <v>1371</v>
      </c>
      <c r="C7" s="1272" t="s">
        <v>892</v>
      </c>
      <c r="D7" s="1273" t="s">
        <v>1370</v>
      </c>
      <c r="E7" s="1274" t="s">
        <v>1658</v>
      </c>
    </row>
    <row r="8" spans="2:5" ht="30" customHeight="1">
      <c r="B8" s="1279" t="s">
        <v>1369</v>
      </c>
      <c r="C8" s="1280" t="s">
        <v>893</v>
      </c>
      <c r="D8" s="1281" t="s">
        <v>1368</v>
      </c>
      <c r="E8" s="1282" t="s">
        <v>1657</v>
      </c>
    </row>
    <row r="9" spans="2:5" ht="75" customHeight="1" thickBot="1">
      <c r="B9" s="1275" t="s">
        <v>1367</v>
      </c>
      <c r="C9" s="1276" t="s">
        <v>894</v>
      </c>
      <c r="D9" s="1277" t="s">
        <v>1366</v>
      </c>
      <c r="E9" s="1278" t="s">
        <v>1684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3"/>
  <dimension ref="A1:O36"/>
  <sheetViews>
    <sheetView showGridLines="0" zoomScaleNormal="100" zoomScaleSheetLayoutView="100" workbookViewId="0">
      <selection activeCell="E42" sqref="E42"/>
    </sheetView>
  </sheetViews>
  <sheetFormatPr defaultColWidth="9.140625" defaultRowHeight="12.75"/>
  <cols>
    <col min="1" max="1" width="5.7109375" style="95" customWidth="1"/>
    <col min="2" max="2" width="10.7109375" style="794" customWidth="1"/>
    <col min="3" max="3" width="90.7109375" style="1" customWidth="1"/>
    <col min="4" max="9" width="23.28515625" style="1" customWidth="1"/>
    <col min="10" max="10" width="25.7109375" style="1" customWidth="1"/>
    <col min="11" max="11" width="20.140625" style="1" customWidth="1"/>
    <col min="12" max="12" width="25.85546875" style="1" customWidth="1"/>
    <col min="13" max="14" width="9.140625" style="1"/>
    <col min="15" max="15" width="11.42578125" style="1" bestFit="1" customWidth="1"/>
    <col min="16" max="16384" width="9.140625" style="1"/>
  </cols>
  <sheetData>
    <row r="1" spans="1:15" ht="15" customHeight="1"/>
    <row r="2" spans="1:15" s="762" customFormat="1" ht="20.100000000000001" customHeight="1">
      <c r="A2" s="1268"/>
      <c r="B2" s="238" t="s">
        <v>1158</v>
      </c>
      <c r="C2" s="32"/>
      <c r="D2" s="32"/>
      <c r="E2" s="32"/>
      <c r="F2" s="32"/>
      <c r="G2" s="32"/>
      <c r="H2" s="32"/>
      <c r="I2" s="32"/>
      <c r="K2" s="761"/>
      <c r="L2" s="761"/>
    </row>
    <row r="3" spans="1:15" s="762" customFormat="1" ht="15" customHeight="1" thickBot="1">
      <c r="A3" s="1268"/>
      <c r="B3" s="795"/>
      <c r="C3" s="90"/>
      <c r="D3" s="790"/>
      <c r="E3" s="790"/>
      <c r="F3" s="790"/>
      <c r="G3" s="790"/>
      <c r="H3" s="790"/>
      <c r="I3" s="790"/>
      <c r="J3" s="986"/>
    </row>
    <row r="4" spans="1:15" ht="20.100000000000001" customHeight="1">
      <c r="B4" s="983"/>
      <c r="C4" s="981"/>
      <c r="D4" s="1346" t="s">
        <v>1119</v>
      </c>
      <c r="E4" s="1346" t="s">
        <v>1120</v>
      </c>
      <c r="F4" s="1346" t="s">
        <v>1121</v>
      </c>
      <c r="G4" s="1346"/>
      <c r="H4" s="1346"/>
      <c r="I4" s="1346"/>
      <c r="J4" s="1348"/>
    </row>
    <row r="5" spans="1:15" ht="60" customHeight="1">
      <c r="A5" s="1269"/>
      <c r="B5" s="984"/>
      <c r="C5" s="982"/>
      <c r="D5" s="1347"/>
      <c r="E5" s="1347"/>
      <c r="F5" s="982" t="s">
        <v>1122</v>
      </c>
      <c r="G5" s="982" t="s">
        <v>1123</v>
      </c>
      <c r="H5" s="982" t="s">
        <v>1124</v>
      </c>
      <c r="I5" s="982" t="s">
        <v>1125</v>
      </c>
      <c r="J5" s="985" t="s">
        <v>1126</v>
      </c>
    </row>
    <row r="6" spans="1:15" s="12" customFormat="1" ht="15" customHeight="1">
      <c r="A6" s="1270"/>
      <c r="B6" s="803">
        <v>1</v>
      </c>
      <c r="C6" s="34" t="s">
        <v>912</v>
      </c>
      <c r="D6" s="34">
        <v>3538433614</v>
      </c>
      <c r="E6" s="34">
        <v>3536587864</v>
      </c>
      <c r="F6" s="34">
        <v>3536587864</v>
      </c>
      <c r="G6" s="49"/>
      <c r="H6" s="49"/>
      <c r="I6" s="92"/>
      <c r="J6" s="50"/>
      <c r="O6" s="767"/>
    </row>
    <row r="7" spans="1:15" s="12" customFormat="1" ht="15" customHeight="1">
      <c r="A7" s="1270"/>
      <c r="B7" s="804">
        <v>2</v>
      </c>
      <c r="C7" s="46" t="s">
        <v>913</v>
      </c>
      <c r="D7" s="46">
        <v>18595343</v>
      </c>
      <c r="E7" s="46">
        <v>18595343</v>
      </c>
      <c r="F7" s="599"/>
      <c r="G7" s="599">
        <v>18595343</v>
      </c>
      <c r="H7" s="51"/>
      <c r="I7" s="92"/>
      <c r="J7" s="52"/>
      <c r="O7" s="767"/>
    </row>
    <row r="8" spans="1:15" s="12" customFormat="1" ht="15" customHeight="1">
      <c r="A8" s="1270"/>
      <c r="B8" s="804">
        <v>3</v>
      </c>
      <c r="C8" s="46" t="s">
        <v>914</v>
      </c>
      <c r="D8" s="46">
        <v>3019742125</v>
      </c>
      <c r="E8" s="46">
        <v>0</v>
      </c>
      <c r="F8" s="51"/>
      <c r="G8" s="51"/>
      <c r="H8" s="51"/>
      <c r="I8" s="92"/>
      <c r="J8" s="52"/>
      <c r="O8" s="767"/>
    </row>
    <row r="9" spans="1:15" s="12" customFormat="1" ht="15" customHeight="1">
      <c r="A9" s="1270"/>
      <c r="B9" s="804">
        <v>4</v>
      </c>
      <c r="C9" s="46" t="s">
        <v>915</v>
      </c>
      <c r="D9" s="46">
        <v>128724107</v>
      </c>
      <c r="E9" s="46">
        <v>41200393</v>
      </c>
      <c r="F9" s="51">
        <v>37451870.399999999</v>
      </c>
      <c r="G9" s="51"/>
      <c r="H9" s="51">
        <v>3748522.5999999996</v>
      </c>
      <c r="I9" s="92"/>
      <c r="J9" s="52"/>
      <c r="O9" s="767"/>
    </row>
    <row r="10" spans="1:15" s="12" customFormat="1" ht="15" customHeight="1">
      <c r="A10" s="1270"/>
      <c r="B10" s="804">
        <v>5</v>
      </c>
      <c r="C10" s="46" t="s">
        <v>916</v>
      </c>
      <c r="D10" s="46">
        <v>5015411230</v>
      </c>
      <c r="E10" s="46">
        <v>3726459358</v>
      </c>
      <c r="F10" s="51">
        <v>3216773664.4699998</v>
      </c>
      <c r="G10" s="51"/>
      <c r="H10" s="51">
        <v>509685693.53000003</v>
      </c>
      <c r="I10" s="92"/>
      <c r="J10" s="52"/>
      <c r="O10" s="767"/>
    </row>
    <row r="11" spans="1:15" s="12" customFormat="1" ht="15" customHeight="1">
      <c r="A11" s="1270"/>
      <c r="B11" s="804">
        <v>6</v>
      </c>
      <c r="C11" s="46" t="s">
        <v>917</v>
      </c>
      <c r="D11" s="46">
        <v>42738994991</v>
      </c>
      <c r="E11" s="46">
        <v>40572390257</v>
      </c>
      <c r="F11" s="51">
        <v>40343611716.599998</v>
      </c>
      <c r="G11" s="51"/>
      <c r="H11" s="51">
        <v>228778540.40000001</v>
      </c>
      <c r="I11" s="92"/>
      <c r="J11" s="52"/>
      <c r="O11" s="767"/>
    </row>
    <row r="12" spans="1:15" s="12" customFormat="1" ht="15" customHeight="1">
      <c r="A12" s="1270"/>
      <c r="B12" s="804">
        <v>7</v>
      </c>
      <c r="C12" s="46" t="s">
        <v>918</v>
      </c>
      <c r="D12" s="46">
        <v>88616165</v>
      </c>
      <c r="E12" s="46">
        <v>88616165</v>
      </c>
      <c r="F12" s="599"/>
      <c r="G12" s="599">
        <v>88616165</v>
      </c>
      <c r="H12" s="51"/>
      <c r="I12" s="92"/>
      <c r="J12" s="976"/>
      <c r="O12" s="767"/>
    </row>
    <row r="13" spans="1:15" s="12" customFormat="1" ht="15" customHeight="1">
      <c r="A13" s="1270"/>
      <c r="B13" s="804">
        <v>8</v>
      </c>
      <c r="C13" s="46" t="s">
        <v>919</v>
      </c>
      <c r="D13" s="46">
        <v>353166530</v>
      </c>
      <c r="E13" s="46">
        <v>353166530</v>
      </c>
      <c r="F13" s="51">
        <v>353166530</v>
      </c>
      <c r="G13" s="51"/>
      <c r="H13" s="51"/>
      <c r="I13" s="92"/>
      <c r="J13" s="52"/>
      <c r="O13" s="767"/>
    </row>
    <row r="14" spans="1:15" s="12" customFormat="1" ht="15" customHeight="1">
      <c r="A14" s="1270"/>
      <c r="B14" s="804">
        <v>9</v>
      </c>
      <c r="C14" s="46" t="s">
        <v>920</v>
      </c>
      <c r="D14" s="46">
        <v>4966466</v>
      </c>
      <c r="E14" s="46">
        <v>176512358</v>
      </c>
      <c r="F14" s="51">
        <v>176512358</v>
      </c>
      <c r="G14" s="51"/>
      <c r="H14" s="51"/>
      <c r="I14" s="92"/>
      <c r="J14" s="52"/>
      <c r="O14" s="767"/>
    </row>
    <row r="15" spans="1:15" s="12" customFormat="1" ht="15" customHeight="1">
      <c r="A15" s="1270"/>
      <c r="B15" s="804">
        <v>10</v>
      </c>
      <c r="C15" s="46" t="s">
        <v>921</v>
      </c>
      <c r="D15" s="46">
        <v>83582967</v>
      </c>
      <c r="E15" s="46">
        <v>82925707</v>
      </c>
      <c r="F15" s="51">
        <v>82925707</v>
      </c>
      <c r="G15" s="51"/>
      <c r="H15" s="51"/>
      <c r="I15" s="92"/>
      <c r="J15" s="52"/>
      <c r="O15" s="767"/>
    </row>
    <row r="16" spans="1:15" s="12" customFormat="1" ht="15" customHeight="1">
      <c r="A16" s="1270"/>
      <c r="B16" s="804">
        <v>11</v>
      </c>
      <c r="C16" s="46" t="s">
        <v>922</v>
      </c>
      <c r="D16" s="46">
        <v>137608955</v>
      </c>
      <c r="E16" s="46">
        <v>136258601</v>
      </c>
      <c r="F16" s="51">
        <v>17115755</v>
      </c>
      <c r="G16" s="51"/>
      <c r="H16" s="51"/>
      <c r="I16" s="92"/>
      <c r="J16" s="52">
        <v>119142846</v>
      </c>
      <c r="O16" s="767"/>
    </row>
    <row r="17" spans="1:15" s="12" customFormat="1" ht="15" customHeight="1">
      <c r="A17" s="1270"/>
      <c r="B17" s="804">
        <v>12</v>
      </c>
      <c r="C17" s="46" t="s">
        <v>1127</v>
      </c>
      <c r="D17" s="46">
        <v>38230020</v>
      </c>
      <c r="E17" s="46">
        <v>22292803</v>
      </c>
      <c r="F17" s="46">
        <v>21156593.379999999</v>
      </c>
      <c r="G17" s="51"/>
      <c r="H17" s="51"/>
      <c r="I17" s="92"/>
      <c r="J17" s="52">
        <v>1136209.6200000001</v>
      </c>
      <c r="O17" s="767"/>
    </row>
    <row r="18" spans="1:15" s="12" customFormat="1" ht="15" customHeight="1">
      <c r="A18" s="1270"/>
      <c r="B18" s="804">
        <v>13</v>
      </c>
      <c r="C18" s="46" t="s">
        <v>923</v>
      </c>
      <c r="D18" s="46">
        <v>18797766</v>
      </c>
      <c r="E18" s="46">
        <v>0</v>
      </c>
      <c r="F18" s="51"/>
      <c r="G18" s="51"/>
      <c r="H18" s="51"/>
      <c r="I18" s="92"/>
      <c r="J18" s="52"/>
      <c r="O18" s="767"/>
    </row>
    <row r="19" spans="1:15" s="12" customFormat="1" ht="15" customHeight="1">
      <c r="A19" s="1270"/>
      <c r="B19" s="805">
        <v>14</v>
      </c>
      <c r="C19" s="799" t="s">
        <v>924</v>
      </c>
      <c r="D19" s="799">
        <v>266613986</v>
      </c>
      <c r="E19" s="799">
        <v>259510534</v>
      </c>
      <c r="F19" s="799">
        <v>259510534</v>
      </c>
      <c r="G19" s="53"/>
      <c r="H19" s="53"/>
      <c r="I19" s="796"/>
      <c r="J19" s="54"/>
      <c r="O19" s="767"/>
    </row>
    <row r="20" spans="1:15" s="12" customFormat="1" ht="15" customHeight="1">
      <c r="A20" s="1270"/>
      <c r="B20" s="138">
        <v>15</v>
      </c>
      <c r="C20" s="137" t="s">
        <v>796</v>
      </c>
      <c r="D20" s="791">
        <v>55451484264</v>
      </c>
      <c r="E20" s="791">
        <v>49014515914</v>
      </c>
      <c r="F20" s="792">
        <v>48044812592.849998</v>
      </c>
      <c r="G20" s="792">
        <v>107211508</v>
      </c>
      <c r="H20" s="792">
        <v>742212756.53000009</v>
      </c>
      <c r="I20" s="792"/>
      <c r="J20" s="1007">
        <v>120279055.62</v>
      </c>
      <c r="O20" s="767"/>
    </row>
    <row r="21" spans="1:15" s="12" customFormat="1" ht="15" customHeight="1">
      <c r="A21" s="1270"/>
      <c r="B21" s="977">
        <v>16</v>
      </c>
      <c r="C21" s="737" t="s">
        <v>925</v>
      </c>
      <c r="D21" s="737">
        <v>16545565</v>
      </c>
      <c r="E21" s="737">
        <v>16545565</v>
      </c>
      <c r="F21" s="934"/>
      <c r="G21" s="934">
        <v>16545565</v>
      </c>
      <c r="H21" s="49"/>
      <c r="I21" s="510"/>
      <c r="J21" s="50"/>
      <c r="O21" s="767"/>
    </row>
    <row r="22" spans="1:15" s="12" customFormat="1" ht="15" customHeight="1">
      <c r="A22" s="1270"/>
      <c r="B22" s="804">
        <v>17</v>
      </c>
      <c r="C22" s="46" t="s">
        <v>926</v>
      </c>
      <c r="D22" s="60">
        <v>3019742125</v>
      </c>
      <c r="E22" s="46">
        <v>0</v>
      </c>
      <c r="F22" s="599"/>
      <c r="G22" s="599"/>
      <c r="H22" s="51"/>
      <c r="I22" s="92"/>
      <c r="J22" s="976"/>
      <c r="O22" s="767"/>
    </row>
    <row r="23" spans="1:15" s="12" customFormat="1" ht="15" customHeight="1">
      <c r="A23" s="1270"/>
      <c r="B23" s="804">
        <v>18</v>
      </c>
      <c r="C23" s="46" t="s">
        <v>927</v>
      </c>
      <c r="D23" s="60">
        <v>45232482230</v>
      </c>
      <c r="E23" s="46">
        <v>45459862747</v>
      </c>
      <c r="F23" s="599">
        <v>417938584.97007</v>
      </c>
      <c r="G23" s="599"/>
      <c r="H23" s="51"/>
      <c r="I23" s="92"/>
      <c r="J23" s="976">
        <v>45041924162.02993</v>
      </c>
      <c r="O23" s="767"/>
    </row>
    <row r="24" spans="1:15" s="12" customFormat="1" ht="15" customHeight="1">
      <c r="A24" s="1270"/>
      <c r="B24" s="804">
        <v>19</v>
      </c>
      <c r="C24" s="46" t="s">
        <v>918</v>
      </c>
      <c r="D24" s="60">
        <v>491094431</v>
      </c>
      <c r="E24" s="46">
        <v>491094431</v>
      </c>
      <c r="F24" s="599"/>
      <c r="G24" s="599">
        <v>491094431</v>
      </c>
      <c r="H24" s="51"/>
      <c r="I24" s="92"/>
      <c r="J24" s="976"/>
      <c r="O24" s="767"/>
    </row>
    <row r="25" spans="1:15" s="12" customFormat="1" ht="15" customHeight="1">
      <c r="A25" s="1270"/>
      <c r="B25" s="804">
        <v>20</v>
      </c>
      <c r="C25" s="46" t="s">
        <v>919</v>
      </c>
      <c r="D25" s="60">
        <v>0</v>
      </c>
      <c r="E25" s="46">
        <v>0</v>
      </c>
      <c r="F25" s="599"/>
      <c r="G25" s="599"/>
      <c r="H25" s="599"/>
      <c r="I25" s="92"/>
      <c r="J25" s="976"/>
      <c r="O25" s="767"/>
    </row>
    <row r="26" spans="1:15" s="12" customFormat="1" ht="15" customHeight="1">
      <c r="A26" s="1270"/>
      <c r="B26" s="804">
        <v>21</v>
      </c>
      <c r="C26" s="46" t="s">
        <v>928</v>
      </c>
      <c r="D26" s="60">
        <v>6057514</v>
      </c>
      <c r="E26" s="46">
        <v>6056923</v>
      </c>
      <c r="F26" s="599"/>
      <c r="G26" s="599"/>
      <c r="H26" s="599"/>
      <c r="I26" s="92"/>
      <c r="J26" s="976">
        <v>6056923</v>
      </c>
      <c r="O26" s="767"/>
    </row>
    <row r="27" spans="1:15" s="12" customFormat="1" ht="15" customHeight="1">
      <c r="A27" s="1270"/>
      <c r="B27" s="804">
        <v>22</v>
      </c>
      <c r="C27" s="46" t="s">
        <v>929</v>
      </c>
      <c r="D27" s="60">
        <v>30066500</v>
      </c>
      <c r="E27" s="46">
        <v>17417649</v>
      </c>
      <c r="F27" s="51">
        <v>5022836</v>
      </c>
      <c r="G27" s="51"/>
      <c r="H27" s="51"/>
      <c r="I27" s="92"/>
      <c r="J27" s="52">
        <v>12394813</v>
      </c>
      <c r="O27" s="767"/>
    </row>
    <row r="28" spans="1:15" s="12" customFormat="1" ht="15" customHeight="1">
      <c r="A28" s="1270"/>
      <c r="B28" s="804">
        <v>23</v>
      </c>
      <c r="C28" s="46" t="s">
        <v>930</v>
      </c>
      <c r="D28" s="60">
        <v>3072471702</v>
      </c>
      <c r="E28" s="46">
        <v>0</v>
      </c>
      <c r="F28" s="599"/>
      <c r="G28" s="599"/>
      <c r="H28" s="599"/>
      <c r="I28" s="92"/>
      <c r="J28" s="976"/>
      <c r="O28" s="767"/>
    </row>
    <row r="29" spans="1:15" s="12" customFormat="1" ht="15" customHeight="1">
      <c r="A29" s="1270"/>
      <c r="B29" s="805">
        <v>24</v>
      </c>
      <c r="C29" s="799" t="s">
        <v>931</v>
      </c>
      <c r="D29" s="601">
        <v>286487371</v>
      </c>
      <c r="E29" s="77">
        <v>277566896</v>
      </c>
      <c r="F29" s="601"/>
      <c r="G29" s="601"/>
      <c r="H29" s="601"/>
      <c r="I29" s="796"/>
      <c r="J29" s="980">
        <v>277566896</v>
      </c>
      <c r="O29" s="767"/>
    </row>
    <row r="30" spans="1:15" s="12" customFormat="1" ht="15" customHeight="1">
      <c r="A30" s="1270"/>
      <c r="B30" s="777">
        <v>25</v>
      </c>
      <c r="C30" s="793" t="s">
        <v>797</v>
      </c>
      <c r="D30" s="771">
        <v>52154947436</v>
      </c>
      <c r="E30" s="772">
        <v>46268544211</v>
      </c>
      <c r="F30" s="772">
        <v>422961420.97007</v>
      </c>
      <c r="G30" s="772">
        <v>507639996</v>
      </c>
      <c r="H30" s="772">
        <v>0</v>
      </c>
      <c r="I30" s="772"/>
      <c r="J30" s="1008">
        <v>45337942794.02993</v>
      </c>
      <c r="O30" s="767"/>
    </row>
    <row r="31" spans="1:15" s="12" customFormat="1" ht="15" customHeight="1">
      <c r="A31" s="1270"/>
      <c r="B31" s="977">
        <v>26</v>
      </c>
      <c r="C31" s="737" t="s">
        <v>932</v>
      </c>
      <c r="D31" s="737">
        <v>3296248523</v>
      </c>
      <c r="E31" s="737">
        <v>2745683874</v>
      </c>
      <c r="F31" s="934"/>
      <c r="G31" s="934"/>
      <c r="H31" s="934"/>
      <c r="I31" s="510"/>
      <c r="J31" s="940">
        <v>2745683874</v>
      </c>
      <c r="O31" s="767"/>
    </row>
    <row r="32" spans="1:15" s="12" customFormat="1" ht="15" customHeight="1">
      <c r="A32" s="1270"/>
      <c r="B32" s="978">
        <v>27</v>
      </c>
      <c r="C32" s="979" t="s">
        <v>933</v>
      </c>
      <c r="D32" s="601">
        <v>288304</v>
      </c>
      <c r="E32" s="601">
        <v>287829</v>
      </c>
      <c r="F32" s="601"/>
      <c r="G32" s="601"/>
      <c r="H32" s="601"/>
      <c r="I32" s="796"/>
      <c r="J32" s="980">
        <v>287829</v>
      </c>
      <c r="O32" s="767"/>
    </row>
    <row r="33" spans="1:15" s="12" customFormat="1" ht="15" customHeight="1">
      <c r="A33" s="1270"/>
      <c r="B33" s="777">
        <v>28</v>
      </c>
      <c r="C33" s="793" t="s">
        <v>1128</v>
      </c>
      <c r="D33" s="771">
        <v>3296536827</v>
      </c>
      <c r="E33" s="772">
        <v>2745971703</v>
      </c>
      <c r="F33" s="772">
        <v>0</v>
      </c>
      <c r="G33" s="772">
        <v>0</v>
      </c>
      <c r="H33" s="772">
        <v>0</v>
      </c>
      <c r="I33" s="772"/>
      <c r="J33" s="633">
        <v>2745971703</v>
      </c>
      <c r="O33" s="767"/>
    </row>
    <row r="34" spans="1:15" s="12" customFormat="1" ht="15" customHeight="1" thickBot="1">
      <c r="A34" s="172"/>
      <c r="B34" s="139">
        <v>29</v>
      </c>
      <c r="C34" s="140" t="s">
        <v>1129</v>
      </c>
      <c r="D34" s="768">
        <v>55451484263.529991</v>
      </c>
      <c r="E34" s="768">
        <v>49014515914</v>
      </c>
      <c r="F34" s="769">
        <v>422961420.97007</v>
      </c>
      <c r="G34" s="769">
        <v>507639996</v>
      </c>
      <c r="H34" s="769">
        <v>0</v>
      </c>
      <c r="I34" s="769"/>
      <c r="J34" s="770">
        <v>48083914497.02993</v>
      </c>
      <c r="O34" s="767"/>
    </row>
    <row r="36" spans="1:15">
      <c r="E36" s="1009"/>
    </row>
  </sheetData>
  <mergeCells count="3">
    <mergeCell ref="D4:D5"/>
    <mergeCell ref="E4:E5"/>
    <mergeCell ref="F4:J4"/>
  </mergeCells>
  <conditionalFormatting sqref="I6:I19">
    <cfRule type="cellIs" dxfId="133" priority="5" stopIfTrue="1" operator="lessThan">
      <formula>0</formula>
    </cfRule>
  </conditionalFormatting>
  <conditionalFormatting sqref="I21:I28">
    <cfRule type="cellIs" dxfId="132" priority="4" stopIfTrue="1" operator="lessThan">
      <formula>0</formula>
    </cfRule>
  </conditionalFormatting>
  <conditionalFormatting sqref="I29">
    <cfRule type="cellIs" dxfId="131" priority="3" stopIfTrue="1" operator="lessThan">
      <formula>0</formula>
    </cfRule>
  </conditionalFormatting>
  <conditionalFormatting sqref="I31">
    <cfRule type="cellIs" dxfId="130" priority="2" stopIfTrue="1" operator="lessThan">
      <formula>0</formula>
    </cfRule>
  </conditionalFormatting>
  <conditionalFormatting sqref="I32">
    <cfRule type="cellIs" dxfId="129" priority="1" stopIfTrue="1" operator="lessThan">
      <formula>0</formula>
    </cfRule>
  </conditionalFormatting>
  <pageMargins left="0.7" right="0.7" top="0.75" bottom="0.75" header="0.3" footer="0.3"/>
  <pageSetup paperSize="9" scale="4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E4B30771CA44344BB655265EAFC507E" ma:contentTypeVersion="6" ma:contentTypeDescription="Create a new document." ma:contentTypeScope="" ma:versionID="83f28927b5edfbd6c4c2f8641aa464d1">
  <xsd:schema xmlns:xsd="http://www.w3.org/2001/XMLSchema" xmlns:xs="http://www.w3.org/2001/XMLSchema" xmlns:p="http://schemas.microsoft.com/office/2006/metadata/properties" xmlns:ns2="44514f7d-5abc-4932-bdad-974184ce6972" targetNamespace="http://schemas.microsoft.com/office/2006/metadata/properties" ma:root="true" ma:fieldsID="f7d56d1386d6f67df597b3c279003a85" ns2:_="">
    <xsd:import namespace="44514f7d-5abc-4932-bdad-974184ce697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514f7d-5abc-4932-bdad-974184ce69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4F0A9A0-9B5A-45E0-9E81-9CE8F7B3F6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514f7d-5abc-4932-bdad-974184ce69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68FFE6A-84F3-4A2B-BA29-E9663A5138CF}">
  <ds:schemaRefs>
    <ds:schemaRef ds:uri="http://schemas.microsoft.com/office/2006/metadata/properties"/>
    <ds:schemaRef ds:uri="44514f7d-5abc-4932-bdad-974184ce6972"/>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s>
</ds:datastoreItem>
</file>

<file path=customXml/itemProps3.xml><?xml version="1.0" encoding="utf-8"?>
<ds:datastoreItem xmlns:ds="http://schemas.openxmlformats.org/officeDocument/2006/customXml" ds:itemID="{CA81EB74-1492-41FA-B75C-7D5334DE152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68</vt:i4>
      </vt:variant>
      <vt:variant>
        <vt:lpstr>Named Ranges</vt:lpstr>
      </vt:variant>
      <vt:variant>
        <vt:i4>17</vt:i4>
      </vt:variant>
    </vt:vector>
  </HeadingPairs>
  <TitlesOfParts>
    <vt:vector size="85" baseType="lpstr">
      <vt:lpstr>Index</vt:lpstr>
      <vt:lpstr>OV1</vt:lpstr>
      <vt:lpstr>KM1</vt:lpstr>
      <vt:lpstr>OVC</vt:lpstr>
      <vt:lpstr>INS1</vt:lpstr>
      <vt:lpstr>INS2</vt:lpstr>
      <vt:lpstr>OVA</vt:lpstr>
      <vt:lpstr>OVB</vt:lpstr>
      <vt:lpstr>LI1</vt:lpstr>
      <vt:lpstr>LI2</vt:lpstr>
      <vt:lpstr>LI3</vt:lpstr>
      <vt:lpstr>LIA</vt:lpstr>
      <vt:lpstr>LIB</vt:lpstr>
      <vt:lpstr>CC1</vt:lpstr>
      <vt:lpstr>CC2 </vt:lpstr>
      <vt:lpstr>CCA</vt:lpstr>
      <vt:lpstr>CCyB1</vt:lpstr>
      <vt:lpstr>CCyB2</vt:lpstr>
      <vt:lpstr>LR1</vt:lpstr>
      <vt:lpstr>LR2</vt:lpstr>
      <vt:lpstr>LR3</vt:lpstr>
      <vt:lpstr>LRA</vt:lpstr>
      <vt:lpstr>LIQA</vt:lpstr>
      <vt:lpstr>LIQ1</vt:lpstr>
      <vt:lpstr>LIQB</vt:lpstr>
      <vt:lpstr>LIQ2</vt:lpstr>
      <vt:lpstr>CRA</vt:lpstr>
      <vt:lpstr>CRB</vt:lpstr>
      <vt:lpstr>CR1</vt:lpstr>
      <vt:lpstr>CR1-A</vt:lpstr>
      <vt:lpstr>CQ1</vt:lpstr>
      <vt:lpstr>CQ3</vt:lpstr>
      <vt:lpstr>CQ4</vt:lpstr>
      <vt:lpstr>CQ5</vt:lpstr>
      <vt:lpstr>CRC</vt:lpstr>
      <vt:lpstr>CR3</vt:lpstr>
      <vt:lpstr>CRD</vt:lpstr>
      <vt:lpstr>CR4</vt:lpstr>
      <vt:lpstr>CR5</vt:lpstr>
      <vt:lpstr>CRE</vt:lpstr>
      <vt:lpstr>CR6</vt:lpstr>
      <vt:lpstr>CR6-A</vt:lpstr>
      <vt:lpstr>CR7-A</vt:lpstr>
      <vt:lpstr>CR8</vt:lpstr>
      <vt:lpstr>CR9</vt:lpstr>
      <vt:lpstr>CR9.1</vt:lpstr>
      <vt:lpstr>CCRA</vt:lpstr>
      <vt:lpstr>CCR1</vt:lpstr>
      <vt:lpstr>CCR2</vt:lpstr>
      <vt:lpstr>CCR4</vt:lpstr>
      <vt:lpstr>CCR5</vt:lpstr>
      <vt:lpstr>CCR8</vt:lpstr>
      <vt:lpstr>SECA</vt:lpstr>
      <vt:lpstr>SEC1</vt:lpstr>
      <vt:lpstr>SEC4</vt:lpstr>
      <vt:lpstr>SEC5</vt:lpstr>
      <vt:lpstr>ORA</vt:lpstr>
      <vt:lpstr>OR1</vt:lpstr>
      <vt:lpstr>REMA</vt:lpstr>
      <vt:lpstr>REM1</vt:lpstr>
      <vt:lpstr>REM2</vt:lpstr>
      <vt:lpstr>REM5</vt:lpstr>
      <vt:lpstr>AE1</vt:lpstr>
      <vt:lpstr>AE2</vt:lpstr>
      <vt:lpstr>AE3</vt:lpstr>
      <vt:lpstr>AE4</vt:lpstr>
      <vt:lpstr>COVID2</vt:lpstr>
      <vt:lpstr>IFRS 9</vt:lpstr>
      <vt:lpstr>'AE3'!Print_Area</vt:lpstr>
      <vt:lpstr>'CCR2'!Print_Area</vt:lpstr>
      <vt:lpstr>'CCR5'!Print_Area</vt:lpstr>
      <vt:lpstr>'CR4'!Print_Area</vt:lpstr>
      <vt:lpstr>'CR5'!Print_Area</vt:lpstr>
      <vt:lpstr>'CR6'!Print_Area</vt:lpstr>
      <vt:lpstr>'CR6-A'!Print_Area</vt:lpstr>
      <vt:lpstr>'CR7-A'!Print_Area</vt:lpstr>
      <vt:lpstr>'CR8'!Print_Area</vt:lpstr>
      <vt:lpstr>'CR9'!Print_Area</vt:lpstr>
      <vt:lpstr>CR9.1!Print_Area</vt:lpstr>
      <vt:lpstr>'IFRS 9'!Print_Area</vt:lpstr>
      <vt:lpstr>'LIQ1'!Print_Area</vt:lpstr>
      <vt:lpstr>'LR1'!Print_Area</vt:lpstr>
      <vt:lpstr>'LR2'!Print_Area</vt:lpstr>
      <vt:lpstr>'LR3'!Print_Area</vt:lpstr>
      <vt:lpstr>'SEC5'!Print_Area</vt:lpstr>
    </vt:vector>
  </TitlesOfParts>
  <Manager/>
  <Company>Argenta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Maas Eline</dc:creator>
  <cp:keywords/>
  <dc:description/>
  <cp:lastModifiedBy>Maas Eline</cp:lastModifiedBy>
  <cp:revision/>
  <dcterms:created xsi:type="dcterms:W3CDTF">2012-12-18T10:53:22Z</dcterms:created>
  <dcterms:modified xsi:type="dcterms:W3CDTF">2022-09-16T11:55:05Z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{C5265FEA-5BF8-4FAC-87AC-1EDF586886EA}</vt:lpwstr>
  </property>
  <property fmtid="{D5CDD505-2E9C-101B-9397-08002B2CF9AE}" pid="3" name="ContentTypeId">
    <vt:lpwstr>0x0101000E4B30771CA44344BB655265EAFC507E</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